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'Sheet1'!$1:$31</definedName>
  </definedNames>
  <calcPr fullCalcOnLoad="1"/>
</workbook>
</file>

<file path=xl/sharedStrings.xml><?xml version="1.0" encoding="utf-8"?>
<sst xmlns="http://schemas.openxmlformats.org/spreadsheetml/2006/main" count="992" uniqueCount="353">
  <si>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</si>
  <si>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</si>
  <si>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</si>
  <si>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</si>
  <si>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</si>
  <si>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</si>
  <si>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</si>
  <si>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</si>
  <si>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</si>
  <si>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</si>
  <si>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</si>
  <si>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</si>
  <si>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</si>
  <si>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</si>
  <si>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</si>
  <si>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</si>
  <si>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</si>
  <si>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</si>
  <si>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</si>
  <si>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</si>
  <si>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</si>
  <si>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</si>
  <si>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</si>
  <si>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</si>
  <si>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</si>
  <si>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</si>
  <si>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</si>
  <si>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</si>
  <si>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</si>
  <si>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</si>
  <si>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</si>
  <si>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</si>
  <si>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</si>
  <si>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</si>
  <si>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</si>
  <si>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</si>
  <si>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</si>
  <si>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</si>
  <si>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</si>
  <si>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</si>
  <si>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</si>
  <si>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</si>
  <si>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</si>
  <si>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</si>
  <si>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</si>
  <si>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</si>
  <si>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</si>
  <si>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</si>
  <si>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</si>
  <si>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</si>
  <si>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</si>
  <si>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</si>
  <si>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</si>
  <si>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</si>
  <si>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</si>
  <si>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</si>
  <si>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</si>
  <si>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</si>
  <si>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</si>
  <si>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</si>
  <si>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</si>
  <si>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</si>
  <si>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</si>
  <si>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</si>
  <si>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</si>
  <si>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</si>
  <si>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</si>
  <si>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</si>
  <si>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</si>
  <si>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</si>
  <si>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</si>
  <si>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</si>
  <si>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</si>
  <si>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</si>
  <si>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</si>
  <si>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</si>
  <si>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</si>
  <si>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</si>
  <si>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</si>
  <si>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</si>
  <si>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</si>
  <si>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</si>
  <si>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</si>
  <si>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</si>
  <si>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</si>
  <si>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</si>
  <si>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</si>
  <si>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</si>
  <si>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</si>
  <si>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</si>
  <si>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</si>
  <si>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</si>
  <si>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</si>
  <si>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</si>
  <si>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</si>
  <si>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</si>
  <si>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1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1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</si>
  <si>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</si>
  <si>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</si>
  <si>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</si>
  <si>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</si>
  <si>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</si>
  <si>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</si>
  <si>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</si>
  <si>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</si>
  <si>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</si>
  <si>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</si>
  <si>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</si>
  <si>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</si>
  <si>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</si>
  <si>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</si>
  <si>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</si>
  <si>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</si>
  <si>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</si>
  <si>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</si>
  <si>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</si>
  <si>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</si>
  <si>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</si>
  <si>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</si>
  <si>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</si>
  <si>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</si>
  <si>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</si>
  <si>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</si>
  <si>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</si>
  <si>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</si>
  <si>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</si>
  <si>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</si>
  <si>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</si>
  <si>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</si>
  <si>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</si>
  <si>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</si>
  <si>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</si>
  <si>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</si>
  <si>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</si>
  <si>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</si>
  <si>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</si>
  <si>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</si>
  <si>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</si>
  <si>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</si>
  <si>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</si>
  <si>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</si>
  <si>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</si>
  <si>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</si>
  <si>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</si>
  <si>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</si>
  <si>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</si>
  <si>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</si>
  <si>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</si>
  <si>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</si>
  <si>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</si>
  <si>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</si>
  <si>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</si>
  <si>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</si>
  <si>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</si>
  <si>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</si>
  <si>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</si>
  <si>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>0</t>
  </si>
  <si>
    <t>-14.00</t>
  </si>
  <si>
    <t>-11.03</t>
  </si>
  <si>
    <t>-24.96</t>
  </si>
  <si>
    <t>-11.05</t>
  </si>
  <si>
    <t>-23.37</t>
  </si>
  <si>
    <t>-22.27</t>
  </si>
  <si>
    <t>-6.60</t>
  </si>
  <si>
    <t>-20.16</t>
  </si>
  <si>
    <t>-16.84</t>
  </si>
  <si>
    <t>-17.33</t>
  </si>
  <si>
    <t>-36.17</t>
  </si>
  <si>
    <t>-27.19</t>
  </si>
  <si>
    <t>17,068.89</t>
  </si>
  <si>
    <t>27,158.20</t>
  </si>
  <si>
    <t>-71.43</t>
  </si>
  <si>
    <t>-98.11</t>
  </si>
  <si>
    <t>-99.20</t>
  </si>
  <si>
    <t>-16.67</t>
  </si>
  <si>
    <t>-5.16</t>
  </si>
  <si>
    <t>-7.06</t>
  </si>
  <si>
    <t>-25.00</t>
  </si>
  <si>
    <t>-22.48</t>
  </si>
  <si>
    <t>-37.75</t>
  </si>
  <si>
    <t>-22.06</t>
  </si>
  <si>
    <t>-32.52</t>
  </si>
  <si>
    <t>-35.58</t>
  </si>
  <si>
    <t>-36.02</t>
  </si>
  <si>
    <t>-10.47</t>
  </si>
  <si>
    <t>-8.51</t>
  </si>
  <si>
    <t>200.00</t>
  </si>
  <si>
    <t>1,953.39</t>
  </si>
  <si>
    <t>6,109.00</t>
  </si>
  <si>
    <t>33.33</t>
  </si>
  <si>
    <t>271.44</t>
  </si>
  <si>
    <t>388.33</t>
  </si>
  <si>
    <t>-30</t>
  </si>
  <si>
    <t>-58.55</t>
  </si>
  <si>
    <t>-50.61</t>
  </si>
  <si>
    <t>27.50</t>
  </si>
  <si>
    <t>143.83</t>
  </si>
  <si>
    <t>152.51</t>
  </si>
  <si>
    <t>民國95年 2006</t>
  </si>
  <si>
    <t>民國96年 2007</t>
  </si>
  <si>
    <t>民國97年 2008</t>
  </si>
  <si>
    <t>民國98年 2009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</si>
  <si>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</si>
  <si>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</si>
  <si>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</si>
  <si>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</si>
  <si>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</si>
  <si>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</si>
  <si>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</si>
  <si>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</si>
  <si>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</si>
  <si>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</si>
  <si>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</si>
  <si>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Sept.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</si>
  <si>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</si>
  <si>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</si>
  <si>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</si>
  <si>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</si>
  <si>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</si>
  <si>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</si>
  <si>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</si>
  <si>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臺北市</t>
  </si>
  <si>
    <t xml:space="preserve"> 2006 - 2009</t>
  </si>
  <si>
    <t>中華民國95年至98年</t>
  </si>
  <si>
    <t>236.75</t>
  </si>
  <si>
    <t>322.11</t>
  </si>
  <si>
    <t>-20.93</t>
  </si>
  <si>
    <t>-31.99</t>
  </si>
  <si>
    <t>-22.55</t>
  </si>
  <si>
    <t>-22.52</t>
  </si>
  <si>
    <t>-100.00</t>
  </si>
  <si>
    <t>25.00</t>
  </si>
  <si>
    <t>216.71</t>
  </si>
  <si>
    <t>199.25</t>
  </si>
  <si>
    <t>80.70</t>
  </si>
  <si>
    <t>67.83</t>
  </si>
  <si>
    <t>-33.33</t>
  </si>
  <si>
    <t>-93.62</t>
  </si>
  <si>
    <t>-93.18</t>
  </si>
  <si>
    <t>-50.00</t>
  </si>
  <si>
    <t>-99.33</t>
  </si>
  <si>
    <t>-99.60</t>
  </si>
  <si>
    <t>36.00</t>
  </si>
  <si>
    <t>-4.04</t>
  </si>
  <si>
    <t>-3.70</t>
  </si>
  <si>
    <t>-5.92</t>
  </si>
  <si>
    <t>-6.78</t>
  </si>
  <si>
    <t>100.00</t>
  </si>
  <si>
    <t>69.95</t>
  </si>
  <si>
    <t>152.26</t>
  </si>
  <si>
    <t>14.29</t>
  </si>
  <si>
    <t>79.25</t>
  </si>
  <si>
    <t>109.76</t>
  </si>
  <si>
    <t>-26.47</t>
  </si>
  <si>
    <t>-27.78</t>
  </si>
  <si>
    <t>-40.75</t>
  </si>
  <si>
    <t>-6.33</t>
  </si>
  <si>
    <t>-3.39</t>
  </si>
  <si>
    <t>-3.85</t>
  </si>
  <si>
    <t>0.00</t>
  </si>
  <si>
    <t>-9.68</t>
  </si>
  <si>
    <t>37.60</t>
  </si>
  <si>
    <t>52.98</t>
  </si>
  <si>
    <t>-11.11</t>
  </si>
  <si>
    <t>-10.00</t>
  </si>
  <si>
    <t>-36.82</t>
  </si>
  <si>
    <t>-31.62</t>
  </si>
  <si>
    <t>300.00</t>
  </si>
  <si>
    <t>600.00</t>
  </si>
  <si>
    <t>6,016.13</t>
  </si>
  <si>
    <t>5,817.23</t>
  </si>
  <si>
    <t>-2.19</t>
  </si>
  <si>
    <t>-62.16</t>
  </si>
  <si>
    <t>-10.53</t>
  </si>
  <si>
    <t>21.43</t>
  </si>
  <si>
    <t>-36.50</t>
  </si>
  <si>
    <t>-38.69</t>
  </si>
  <si>
    <t>17.14</t>
  </si>
  <si>
    <t>221.52</t>
  </si>
  <si>
    <t>42.50</t>
  </si>
  <si>
    <t>102.22</t>
  </si>
  <si>
    <t>213.72</t>
  </si>
  <si>
    <t>-11.95</t>
  </si>
  <si>
    <t>2.18</t>
  </si>
  <si>
    <t>15.44</t>
  </si>
  <si>
    <t>-12.30</t>
  </si>
  <si>
    <t>2.86</t>
  </si>
  <si>
    <t>-32.63</t>
  </si>
  <si>
    <t>-41.51</t>
  </si>
  <si>
    <t>-32.65</t>
  </si>
  <si>
    <t>-5.56</t>
  </si>
  <si>
    <t>4.40</t>
  </si>
  <si>
    <t>8.00</t>
  </si>
  <si>
    <t>73.62</t>
  </si>
  <si>
    <t>62.31</t>
  </si>
  <si>
    <t>-27.27</t>
  </si>
  <si>
    <t>-24.56</t>
  </si>
  <si>
    <t>-27.17</t>
  </si>
  <si>
    <t>-23.11</t>
  </si>
  <si>
    <t>-26.37</t>
  </si>
  <si>
    <t>-35.10</t>
  </si>
  <si>
    <t>-23.72</t>
  </si>
  <si>
    <t>-21.44</t>
  </si>
  <si>
    <t>7.69</t>
  </si>
  <si>
    <t>5.26</t>
  </si>
  <si>
    <t>9.29</t>
  </si>
  <si>
    <t>11.50</t>
  </si>
  <si>
    <t>67.65</t>
  </si>
  <si>
    <t>-41.01</t>
  </si>
  <si>
    <t>-20.03</t>
  </si>
  <si>
    <t>-13.33</t>
  </si>
  <si>
    <t>-9.47</t>
  </si>
  <si>
    <t>34.10</t>
  </si>
  <si>
    <t>21.90</t>
  </si>
  <si>
    <t>-20.59</t>
  </si>
  <si>
    <t>-4.23</t>
  </si>
  <si>
    <t>1.16</t>
  </si>
  <si>
    <t>-3.13</t>
  </si>
  <si>
    <t>13.00</t>
  </si>
  <si>
    <t>46.57</t>
  </si>
  <si>
    <t>37.19</t>
  </si>
  <si>
    <t>35.00</t>
  </si>
  <si>
    <t>43.33</t>
  </si>
  <si>
    <t>231.84</t>
  </si>
  <si>
    <t>194.42</t>
  </si>
  <si>
    <t>28.57</t>
  </si>
  <si>
    <t>80.95</t>
  </si>
  <si>
    <t>280.89</t>
  </si>
  <si>
    <t>226.34</t>
  </si>
  <si>
    <t>23.53</t>
  </si>
  <si>
    <t>72.73</t>
  </si>
  <si>
    <t>79.69</t>
  </si>
  <si>
    <t>63.53</t>
  </si>
  <si>
    <t>95.12</t>
  </si>
  <si>
    <t>-60.79</t>
  </si>
  <si>
    <t>-83.11</t>
  </si>
  <si>
    <t>-37.87</t>
  </si>
  <si>
    <t>-5.30</t>
  </si>
  <si>
    <t>16.71</t>
  </si>
  <si>
    <t>-28.77</t>
  </si>
  <si>
    <t>0.72</t>
  </si>
  <si>
    <t>-40.07</t>
  </si>
  <si>
    <t>-2.67</t>
  </si>
  <si>
    <t>-3.48</t>
  </si>
  <si>
    <t>-6.05</t>
  </si>
  <si>
    <t>-10.64</t>
  </si>
  <si>
    <t>-18.65</t>
  </si>
  <si>
    <t>-17.31</t>
  </si>
  <si>
    <t>-24.65</t>
  </si>
  <si>
    <t>-29.79</t>
  </si>
  <si>
    <t>-52.76</t>
  </si>
  <si>
    <t>-46.79</t>
  </si>
  <si>
    <t>-22.81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</si>
</sst>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"/>
    <numFmt numFmtId="183" formatCode="#,###,###,##0"/>
    <numFmt numFmtId="184" formatCode="##,###,##0"/>
    <numFmt numFmtId="185" formatCode="###,###,##0"/>
    <numFmt numFmtId="186" formatCode="#,###,##0;\-#,###,##0;&quot;       －&quot;"/>
    <numFmt numFmtId="187" formatCode="#,###,###,##0;\-#,###,###,##0;&quot;           －&quot;"/>
    <numFmt numFmtId="188" formatCode="##,###,##0;\-##,###,##0;&quot;        －&quot;"/>
    <numFmt numFmtId="189" formatCode="###,###,##0;\-###,###,##0;&quot;         －&quot;"/>
    <numFmt numFmtId="190" formatCode="##0.00"/>
    <numFmt numFmtId="191" formatCode="##,##0;\-##,##0;&quot;    －&quot;"/>
    <numFmt numFmtId="192" formatCode="##,##0"/>
    <numFmt numFmtId="193" formatCode="###0.00"/>
    <numFmt numFmtId="194" formatCode="###0.00;\-###0.00;&quot;     －&quot;"/>
    <numFmt numFmtId="195" formatCode="#,###,##0.00;\-#,###,##0.00;&quot;         －&quot;"/>
    <numFmt numFmtId="196" formatCode="###,##0"/>
    <numFmt numFmtId="197" formatCode="###,##0;\-###,##0;&quot;     －&quot;"/>
    <numFmt numFmtId="198" formatCode="#0.00"/>
    <numFmt numFmtId="199" formatCode="#,##0;\-#,##0;&quot;   －&quot;"/>
    <numFmt numFmtId="200" formatCode="###,##0.00;\-###,##0.00;&quot;     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76" fontId="14" fillId="0" borderId="22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6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78" fontId="14" fillId="0" borderId="2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82" fontId="19" fillId="0" borderId="23" xfId="0" applyNumberFormat="1" applyFont="1" applyBorder="1" applyAlignment="1">
      <alignment horizontal="right" vertical="center"/>
    </xf>
    <xf numFmtId="186" fontId="19" fillId="0" borderId="0" xfId="0" applyNumberFormat="1" applyFont="1" applyBorder="1" applyAlignment="1">
      <alignment horizontal="right" vertical="center"/>
    </xf>
    <xf numFmtId="189" fontId="19" fillId="0" borderId="0" xfId="0" applyNumberFormat="1" applyFont="1" applyBorder="1" applyAlignment="1">
      <alignment horizontal="right" vertical="center"/>
    </xf>
    <xf numFmtId="182" fontId="14" fillId="0" borderId="18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190" fontId="14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91" fontId="14" fillId="0" borderId="23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192" fontId="19" fillId="0" borderId="23" xfId="0" applyNumberFormat="1" applyFont="1" applyBorder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92" fontId="19" fillId="0" borderId="0" xfId="0" applyNumberFormat="1" applyFont="1" applyAlignment="1">
      <alignment horizontal="right" vertical="center"/>
    </xf>
    <xf numFmtId="191" fontId="19" fillId="0" borderId="0" xfId="0" applyNumberFormat="1" applyFont="1" applyAlignment="1">
      <alignment horizontal="right" vertical="center"/>
    </xf>
    <xf numFmtId="189" fontId="19" fillId="0" borderId="0" xfId="0" applyNumberFormat="1" applyFont="1" applyAlignment="1">
      <alignment horizontal="right" vertical="center"/>
    </xf>
    <xf numFmtId="191" fontId="19" fillId="0" borderId="23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79" fontId="14" fillId="0" borderId="2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3" fontId="14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3" fontId="19" fillId="0" borderId="23" xfId="0" applyNumberFormat="1" applyFont="1" applyBorder="1" applyAlignment="1">
      <alignment horizontal="right" vertical="center"/>
    </xf>
    <xf numFmtId="187" fontId="14" fillId="0" borderId="23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3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96" fontId="19" fillId="0" borderId="23" xfId="0" applyNumberFormat="1" applyFont="1" applyBorder="1" applyAlignment="1">
      <alignment horizontal="right" vertical="center"/>
    </xf>
    <xf numFmtId="196" fontId="19" fillId="0" borderId="0" xfId="0" applyNumberFormat="1" applyFont="1" applyBorder="1" applyAlignment="1">
      <alignment horizontal="right" vertical="center"/>
    </xf>
    <xf numFmtId="197" fontId="19" fillId="0" borderId="0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vertical="center" wrapText="1"/>
    </xf>
    <xf numFmtId="196" fontId="14" fillId="0" borderId="0" xfId="0" applyNumberFormat="1" applyFont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6" fontId="19" fillId="0" borderId="0" xfId="0" applyNumberFormat="1" applyFont="1" applyAlignment="1">
      <alignment horizontal="right" vertical="center"/>
    </xf>
    <xf numFmtId="184" fontId="19" fillId="0" borderId="0" xfId="0" applyNumberFormat="1" applyFont="1" applyAlignment="1">
      <alignment horizontal="right" vertical="center"/>
    </xf>
    <xf numFmtId="192" fontId="19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185" fontId="19" fillId="0" borderId="23" xfId="0" applyNumberFormat="1" applyFont="1" applyBorder="1" applyAlignment="1">
      <alignment horizontal="right" vertical="center"/>
    </xf>
    <xf numFmtId="189" fontId="14" fillId="0" borderId="23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0" fontId="14" fillId="0" borderId="22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4" fontId="19" fillId="0" borderId="23" xfId="0" applyNumberFormat="1" applyFont="1" applyBorder="1" applyAlignment="1">
      <alignment horizontal="right" vertical="center"/>
    </xf>
    <xf numFmtId="188" fontId="19" fillId="0" borderId="0" xfId="0" applyNumberFormat="1" applyFont="1" applyAlignment="1">
      <alignment horizontal="right" vertical="center"/>
    </xf>
    <xf numFmtId="181" fontId="14" fillId="0" borderId="22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0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196" t="str">
        <f>"表"&amp;A70&amp;B70&amp;"核發建築物建造及拆除執照"</f>
        <v>表27. 臺北市核發建築物建造及拆除執照</v>
      </c>
      <c r="B1" s="196"/>
      <c r="C1" s="196"/>
      <c r="D1" s="196"/>
      <c r="E1" s="196"/>
      <c r="F1" s="196"/>
      <c r="G1" s="196"/>
      <c r="H1" s="197" t="str">
        <f>"Table "&amp;A70&amp;". Construction and Demolition Licenses in "&amp;C70</f>
        <v>Table 27. Construction and Demolition Licenses in Taipei County</v>
      </c>
      <c r="I1" s="197"/>
      <c r="J1" s="197"/>
      <c r="K1" s="197"/>
      <c r="L1" s="197"/>
      <c r="M1" s="197"/>
      <c r="N1" s="197"/>
      <c r="O1" s="197"/>
      <c r="P1" s="197"/>
      <c r="Q1" s="196" t="str">
        <f>A1&amp;"(續一)"</f>
        <v>表27. 臺北市核發建築物建造及拆除執照(續一)</v>
      </c>
      <c r="R1" s="196"/>
      <c r="S1" s="196"/>
      <c r="T1" s="196"/>
      <c r="U1" s="196"/>
      <c r="V1" s="196"/>
      <c r="W1" s="196"/>
      <c r="X1" s="202" t="str">
        <f>H1&amp;"(Cont 1.)"</f>
        <v>Table 27. Construction and Demolition Licenses in Taipei County(Cont 1.)</v>
      </c>
      <c r="Y1" s="202"/>
      <c r="Z1" s="202"/>
      <c r="AA1" s="202"/>
      <c r="AB1" s="202"/>
      <c r="AC1" s="202"/>
      <c r="AD1" s="202"/>
      <c r="AE1" s="202"/>
      <c r="AF1" s="202"/>
      <c r="AG1" s="202"/>
      <c r="AH1" s="196" t="str">
        <f>A1&amp;"(續完)"</f>
        <v>表27. 臺北市核發建築物建造及拆除執照(續完)</v>
      </c>
      <c r="AI1" s="196"/>
      <c r="AJ1" s="196"/>
      <c r="AK1" s="196"/>
      <c r="AL1" s="196"/>
      <c r="AM1" s="196"/>
      <c r="AN1" s="196"/>
      <c r="AO1" s="197" t="str">
        <f>H1&amp;"(Cont'd)"</f>
        <v>Table 27. Construction and Demolition Licenses in Taipei County(Cont'd)</v>
      </c>
      <c r="AP1" s="197"/>
      <c r="AQ1" s="197"/>
      <c r="AR1" s="197"/>
      <c r="AS1" s="197"/>
      <c r="AT1" s="197"/>
      <c r="AU1" s="197"/>
      <c r="AV1" s="197"/>
      <c r="AW1" s="197"/>
      <c r="AX1" s="203" t="str">
        <f>"表"&amp;A70&amp;"-1"&amp;B70&amp;"歷年核發建築物使用執照-按用途別分"</f>
        <v>表27-1. 臺北市歷年核發建築物使用執照-按用途別分</v>
      </c>
      <c r="AY1" s="203"/>
      <c r="AZ1" s="203"/>
      <c r="BA1" s="203"/>
      <c r="BB1" s="203"/>
      <c r="BC1" s="203"/>
      <c r="BD1" s="203"/>
      <c r="BE1" s="197" t="str">
        <f>"Table "&amp;A70&amp;"-1. Usage Licenses in "&amp;C70&amp;" -By Use"</f>
        <v>Table 27-1. Usage Licenses in Taipei County -By Use</v>
      </c>
      <c r="BF1" s="197"/>
      <c r="BG1" s="197"/>
      <c r="BH1" s="197"/>
      <c r="BI1" s="197"/>
      <c r="BJ1" s="197"/>
      <c r="BK1" s="200" t="str">
        <f>AX1&amp;"(續一)"</f>
        <v>表27-1. 臺北市歷年核發建築物使用執照-按用途別分(續一)</v>
      </c>
      <c r="BL1" s="200"/>
      <c r="BM1" s="200"/>
      <c r="BN1" s="200"/>
      <c r="BO1" s="200"/>
      <c r="BP1" s="200"/>
      <c r="BQ1" s="200"/>
      <c r="BR1" s="197" t="str">
        <f>BE1&amp;"(Cont'1)"</f>
        <v>Table 27-1. Usage Licenses in Taipei County -By Use(Cont'1)</v>
      </c>
      <c r="BS1" s="197"/>
      <c r="BT1" s="197"/>
      <c r="BU1" s="197"/>
      <c r="BV1" s="197"/>
      <c r="BW1" s="197"/>
      <c r="BX1" s="200" t="str">
        <f>AX1&amp;"(續完)"</f>
        <v>表27-1. 臺北市歷年核發建築物使用執照-按用途別分(續完)</v>
      </c>
      <c r="BY1" s="200"/>
      <c r="BZ1" s="200"/>
      <c r="CA1" s="200"/>
      <c r="CB1" s="200"/>
      <c r="CC1" s="200"/>
      <c r="CD1" s="220" t="str">
        <f>BE1&amp;"(Cont'd)"</f>
        <v>Table 27-1. Usage Licenses in Taipei County -By Use(Cont'd)</v>
      </c>
      <c r="CE1" s="220"/>
      <c r="CF1" s="220"/>
      <c r="CG1" s="220"/>
      <c r="CH1" s="220"/>
      <c r="CI1" s="220"/>
      <c r="CJ1" s="220"/>
      <c r="CK1" s="220"/>
      <c r="CL1" s="200" t="str">
        <f>"表"&amp;A70&amp;"-2"&amp;B70&amp;"核發建築物使用執照-按構造別分"</f>
        <v>表27-2. 臺北市核發建築物使用執照-按構造別分</v>
      </c>
      <c r="CM1" s="200"/>
      <c r="CN1" s="200"/>
      <c r="CO1" s="200"/>
      <c r="CP1" s="200"/>
      <c r="CQ1" s="200"/>
      <c r="CR1" s="200"/>
      <c r="CS1" s="200"/>
      <c r="CT1" s="197" t="str">
        <f>"Table "&amp;A70&amp;"-2. Usage Licenses in "&amp;C70&amp;" -By Materials"</f>
        <v>Table 27-2. Usage Licenses in Taipei County -By Materials</v>
      </c>
      <c r="CU1" s="197"/>
      <c r="CV1" s="197"/>
      <c r="CW1" s="197"/>
      <c r="CX1" s="197"/>
      <c r="CY1" s="197"/>
      <c r="CZ1" s="197"/>
      <c r="DA1" s="197"/>
      <c r="DB1" s="197"/>
      <c r="DC1" s="200" t="str">
        <f>CL1&amp;"(續)"</f>
        <v>表27-2. 臺北市核發建築物使用執照-按構造別分(續)</v>
      </c>
      <c r="DD1" s="200"/>
      <c r="DE1" s="200"/>
      <c r="DF1" s="200"/>
      <c r="DG1" s="200"/>
      <c r="DH1" s="200"/>
      <c r="DI1" s="200"/>
      <c r="DJ1" s="200"/>
      <c r="DK1" s="197" t="str">
        <f>CT1&amp;"(Cont.)"</f>
        <v>Table 27-2. Usage Licenses in Taipei County -By Materials(Cont.)</v>
      </c>
      <c r="DL1" s="197"/>
      <c r="DM1" s="197"/>
      <c r="DN1" s="197"/>
      <c r="DO1" s="197"/>
      <c r="DP1" s="197"/>
      <c r="DQ1" s="197"/>
      <c r="DR1" s="197"/>
      <c r="DS1" s="197"/>
      <c r="DT1" s="196" t="str">
        <f>"表"&amp;A70&amp;"-3"&amp;B70&amp;"核發建築物使用執照-按高度別分"</f>
        <v>表27-3. 臺北市核發建築物使用執照-按高度別分</v>
      </c>
      <c r="DU1" s="196"/>
      <c r="DV1" s="196"/>
      <c r="DW1" s="196"/>
      <c r="DX1" s="196"/>
      <c r="DY1" s="196"/>
      <c r="DZ1" s="196"/>
      <c r="EA1" s="196"/>
      <c r="EB1" s="196"/>
      <c r="EC1" s="196"/>
      <c r="ED1" s="197" t="str">
        <f>"Table "&amp;A70&amp;"-3. Usage Licenses in "&amp;C70&amp;" -By Height"</f>
        <v>Table 27-3. Usage Licenses in Taipei County -By Height</v>
      </c>
      <c r="EE1" s="197"/>
      <c r="EF1" s="197"/>
      <c r="EG1" s="197"/>
      <c r="EH1" s="197"/>
      <c r="EI1" s="197"/>
      <c r="EJ1" s="197"/>
      <c r="EK1" s="197"/>
      <c r="EL1" s="197"/>
      <c r="EM1" s="197"/>
      <c r="EN1" s="197"/>
      <c r="EO1" s="197"/>
      <c r="EP1" s="196" t="str">
        <f>"表"&amp;A70&amp;"-4"&amp;B70&amp;"核發建築物使用執照-按層數別分"</f>
        <v>表27-4. 臺北市核發建築物使用執照-按層數別分</v>
      </c>
      <c r="EQ1" s="196"/>
      <c r="ER1" s="196"/>
      <c r="ES1" s="196"/>
      <c r="ET1" s="196"/>
      <c r="EU1" s="196"/>
      <c r="EV1" s="196"/>
      <c r="EW1" s="196"/>
      <c r="EX1" s="196"/>
      <c r="EY1" s="197" t="str">
        <f>"Table "&amp;A70&amp;"-4. Usage Licenses in "&amp;C70&amp;" -By Stage"</f>
        <v>Table 27-4. Usage Licenses in Taipei County -By Stage</v>
      </c>
      <c r="EZ1" s="197"/>
      <c r="FA1" s="197"/>
      <c r="FB1" s="197"/>
      <c r="FC1" s="197"/>
      <c r="FD1" s="197"/>
      <c r="FE1" s="197"/>
      <c r="FF1" s="197"/>
      <c r="FG1" s="197"/>
      <c r="FH1" s="197"/>
      <c r="FI1" s="197"/>
      <c r="FJ1" s="196" t="str">
        <f>EP1&amp;"(續一)"</f>
        <v>表27-4. 臺北市核發建築物使用執照-按層數別分(續一)</v>
      </c>
      <c r="FK1" s="196"/>
      <c r="FL1" s="196"/>
      <c r="FM1" s="196"/>
      <c r="FN1" s="196"/>
      <c r="FO1" s="196"/>
      <c r="FP1" s="196"/>
      <c r="FQ1" s="196"/>
      <c r="FR1" s="196"/>
      <c r="FS1" s="197" t="str">
        <f>EY1&amp;"(Cont.1)"</f>
        <v>Table 27-4. Usage Licenses in Taipei County -By Stage(Cont.1)</v>
      </c>
      <c r="FT1" s="197"/>
      <c r="FU1" s="197"/>
      <c r="FV1" s="197"/>
      <c r="FW1" s="197"/>
      <c r="FX1" s="197"/>
      <c r="FY1" s="197"/>
      <c r="FZ1" s="197"/>
      <c r="GA1" s="197"/>
      <c r="GB1" s="196" t="str">
        <f>EP1&amp;"(續完)"</f>
        <v>表27-4. 臺北市核發建築物使用執照-按層數別分(續完)</v>
      </c>
      <c r="GC1" s="196"/>
      <c r="GD1" s="196"/>
      <c r="GE1" s="196"/>
      <c r="GF1" s="196"/>
      <c r="GG1" s="196"/>
      <c r="GH1" s="196"/>
      <c r="GI1" s="196"/>
      <c r="GJ1" s="196"/>
      <c r="GK1" s="197" t="str">
        <f>EY1&amp;"(Cont'd)"</f>
        <v>Table 27-4. Usage Licenses in Taipei County -By Stage(Cont'd)</v>
      </c>
      <c r="GL1" s="197"/>
      <c r="GM1" s="197"/>
      <c r="GN1" s="197"/>
      <c r="GO1" s="197"/>
      <c r="GP1" s="197"/>
      <c r="GQ1" s="197"/>
      <c r="GR1" s="197"/>
      <c r="GS1" s="251" t="str">
        <f>"表"&amp;A70&amp;"-5"&amp;B70&amp;"核發建築物使用執照-按使用分區別分"</f>
        <v>表27-5. 臺北市核發建築物使用執照-按使用分區別分</v>
      </c>
      <c r="GT1" s="251"/>
      <c r="GU1" s="251"/>
      <c r="GV1" s="251"/>
      <c r="GW1" s="251"/>
      <c r="GX1" s="251"/>
      <c r="GY1" s="251"/>
      <c r="GZ1" s="247" t="str">
        <f>"Table "&amp;A70&amp;"-5. Usage Licenses in "&amp;C70&amp;" -By Using Districts"</f>
        <v>Table 27-5. Usage Licenses in Taipei County -By Using Districts</v>
      </c>
      <c r="HA1" s="247"/>
      <c r="HB1" s="247"/>
      <c r="HC1" s="247"/>
      <c r="HD1" s="247"/>
      <c r="HE1" s="247"/>
      <c r="HF1" s="247"/>
      <c r="HG1" s="247"/>
      <c r="HH1" s="247"/>
      <c r="HI1" s="251" t="str">
        <f>GS1&amp;"(續)"</f>
        <v>表27-5. 臺北市核發建築物使用執照-按使用分區別分(續)</v>
      </c>
      <c r="HJ1" s="251"/>
      <c r="HK1" s="251"/>
      <c r="HL1" s="251"/>
      <c r="HM1" s="251"/>
      <c r="HN1" s="251"/>
      <c r="HO1" s="251"/>
      <c r="HP1" s="251"/>
      <c r="HQ1" s="251"/>
      <c r="HR1" s="247" t="str">
        <f>GZ1&amp;"(Cont.)"</f>
        <v>Table 27-5. Usage Licenses in Taipei County -By Using Districts(Cont.)</v>
      </c>
      <c r="HS1" s="247"/>
      <c r="HT1" s="247"/>
      <c r="HU1" s="247"/>
      <c r="HV1" s="247"/>
      <c r="HW1" s="247"/>
      <c r="HX1" s="247"/>
      <c r="HY1" s="247"/>
      <c r="HZ1" s="247"/>
      <c r="IA1" s="247"/>
    </row>
    <row r="2" spans="1:235" ht="16.5">
      <c r="A2" s="198" t="s">
        <v>223</v>
      </c>
      <c r="B2" s="198"/>
      <c r="C2" s="198"/>
      <c r="D2" s="198"/>
      <c r="E2" s="198"/>
      <c r="F2" s="198"/>
      <c r="G2" s="198"/>
      <c r="H2" s="201" t="s">
        <v>222</v>
      </c>
      <c r="I2" s="199"/>
      <c r="J2" s="199"/>
      <c r="K2" s="199"/>
      <c r="L2" s="199"/>
      <c r="M2" s="199"/>
      <c r="N2" s="199"/>
      <c r="O2" s="199"/>
      <c r="P2" s="199"/>
      <c r="Q2" s="198" t="str">
        <f>A2</f>
        <v>中華民國95年至98年</v>
      </c>
      <c r="R2" s="198"/>
      <c r="S2" s="198"/>
      <c r="T2" s="198"/>
      <c r="U2" s="198"/>
      <c r="V2" s="198"/>
      <c r="W2" s="198"/>
      <c r="X2" s="199" t="str">
        <f>H2</f>
        <v> 2006 - 2009</v>
      </c>
      <c r="Y2" s="199"/>
      <c r="Z2" s="199"/>
      <c r="AA2" s="199"/>
      <c r="AB2" s="199"/>
      <c r="AC2" s="199"/>
      <c r="AD2" s="199"/>
      <c r="AE2" s="199"/>
      <c r="AF2" s="199"/>
      <c r="AG2" s="199"/>
      <c r="AH2" s="198" t="str">
        <f>A2</f>
        <v>中華民國95年至98年</v>
      </c>
      <c r="AI2" s="198"/>
      <c r="AJ2" s="198"/>
      <c r="AK2" s="198"/>
      <c r="AL2" s="198"/>
      <c r="AM2" s="198"/>
      <c r="AN2" s="198"/>
      <c r="AO2" s="199" t="str">
        <f>H2</f>
        <v> 2006 - 2009</v>
      </c>
      <c r="AP2" s="199"/>
      <c r="AQ2" s="199"/>
      <c r="AR2" s="199"/>
      <c r="AS2" s="199"/>
      <c r="AT2" s="199"/>
      <c r="AU2" s="199"/>
      <c r="AV2" s="199"/>
      <c r="AW2" s="199"/>
      <c r="AX2" s="204" t="str">
        <f>A2</f>
        <v>中華民國95年至98年</v>
      </c>
      <c r="AY2" s="205"/>
      <c r="AZ2" s="205"/>
      <c r="BA2" s="205"/>
      <c r="BB2" s="205"/>
      <c r="BC2" s="205"/>
      <c r="BD2" s="205"/>
      <c r="BE2" s="199" t="str">
        <f>H2</f>
        <v> 2006 - 2009</v>
      </c>
      <c r="BF2" s="199"/>
      <c r="BG2" s="199"/>
      <c r="BH2" s="199"/>
      <c r="BI2" s="199"/>
      <c r="BJ2" s="199"/>
      <c r="BK2" s="198" t="str">
        <f>A2</f>
        <v>中華民國95年至98年</v>
      </c>
      <c r="BL2" s="198"/>
      <c r="BM2" s="198"/>
      <c r="BN2" s="198"/>
      <c r="BO2" s="198"/>
      <c r="BP2" s="198"/>
      <c r="BQ2" s="198"/>
      <c r="BR2" s="199" t="str">
        <f>H2</f>
        <v> 2006 - 2009</v>
      </c>
      <c r="BS2" s="199"/>
      <c r="BT2" s="199"/>
      <c r="BU2" s="199"/>
      <c r="BV2" s="199"/>
      <c r="BW2" s="199"/>
      <c r="BX2" s="198" t="str">
        <f>A2</f>
        <v>中華民國95年至98年</v>
      </c>
      <c r="BY2" s="198"/>
      <c r="BZ2" s="198"/>
      <c r="CA2" s="198"/>
      <c r="CB2" s="198"/>
      <c r="CC2" s="198"/>
      <c r="CD2" s="199" t="str">
        <f>H2</f>
        <v> 2006 - 2009</v>
      </c>
      <c r="CE2" s="199"/>
      <c r="CF2" s="199"/>
      <c r="CG2" s="199"/>
      <c r="CH2" s="199"/>
      <c r="CI2" s="199"/>
      <c r="CJ2" s="199"/>
      <c r="CK2" s="199"/>
      <c r="CL2" s="198" t="str">
        <f>A2</f>
        <v>中華民國95年至98年</v>
      </c>
      <c r="CM2" s="198"/>
      <c r="CN2" s="198"/>
      <c r="CO2" s="198"/>
      <c r="CP2" s="198"/>
      <c r="CQ2" s="198"/>
      <c r="CR2" s="198"/>
      <c r="CS2" s="198"/>
      <c r="CT2" s="199" t="str">
        <f>H2</f>
        <v> 2006 - 2009</v>
      </c>
      <c r="CU2" s="199"/>
      <c r="CV2" s="199"/>
      <c r="CW2" s="199"/>
      <c r="CX2" s="199"/>
      <c r="CY2" s="199"/>
      <c r="CZ2" s="199"/>
      <c r="DA2" s="199"/>
      <c r="DB2" s="199"/>
      <c r="DC2" s="198" t="str">
        <f>A2</f>
        <v>中華民國95年至98年</v>
      </c>
      <c r="DD2" s="198"/>
      <c r="DE2" s="198"/>
      <c r="DF2" s="198"/>
      <c r="DG2" s="198"/>
      <c r="DH2" s="198"/>
      <c r="DI2" s="198"/>
      <c r="DJ2" s="198"/>
      <c r="DK2" s="199" t="str">
        <f>H2</f>
        <v> 2006 - 2009</v>
      </c>
      <c r="DL2" s="199"/>
      <c r="DM2" s="199"/>
      <c r="DN2" s="199"/>
      <c r="DO2" s="199"/>
      <c r="DP2" s="199"/>
      <c r="DQ2" s="199"/>
      <c r="DR2" s="199"/>
      <c r="DS2" s="199"/>
      <c r="DT2" s="198" t="str">
        <f>A2</f>
        <v>中華民國95年至98年</v>
      </c>
      <c r="DU2" s="198"/>
      <c r="DV2" s="198"/>
      <c r="DW2" s="198"/>
      <c r="DX2" s="198"/>
      <c r="DY2" s="198"/>
      <c r="DZ2" s="198"/>
      <c r="EA2" s="198"/>
      <c r="EB2" s="198"/>
      <c r="EC2" s="198"/>
      <c r="ED2" s="199" t="str">
        <f>H2</f>
        <v> 2006 - 2009</v>
      </c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8" t="str">
        <f>A2</f>
        <v>中華民國95年至98年</v>
      </c>
      <c r="EQ2" s="198"/>
      <c r="ER2" s="198"/>
      <c r="ES2" s="198"/>
      <c r="ET2" s="198"/>
      <c r="EU2" s="198"/>
      <c r="EV2" s="198"/>
      <c r="EW2" s="198"/>
      <c r="EX2" s="198"/>
      <c r="EY2" s="199" t="str">
        <f>H2</f>
        <v> 2006 - 2009</v>
      </c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8" t="str">
        <f>A2</f>
        <v>中華民國95年至98年</v>
      </c>
      <c r="FK2" s="198"/>
      <c r="FL2" s="198"/>
      <c r="FM2" s="198"/>
      <c r="FN2" s="198"/>
      <c r="FO2" s="198"/>
      <c r="FP2" s="198"/>
      <c r="FQ2" s="198"/>
      <c r="FR2" s="198"/>
      <c r="FS2" s="199" t="str">
        <f>H2</f>
        <v> 2006 - 2009</v>
      </c>
      <c r="FT2" s="199"/>
      <c r="FU2" s="199"/>
      <c r="FV2" s="199"/>
      <c r="FW2" s="199"/>
      <c r="FX2" s="199"/>
      <c r="FY2" s="199"/>
      <c r="FZ2" s="199"/>
      <c r="GA2" s="199"/>
      <c r="GB2" s="198" t="str">
        <f>A2</f>
        <v>中華民國95年至98年</v>
      </c>
      <c r="GC2" s="198"/>
      <c r="GD2" s="198"/>
      <c r="GE2" s="198"/>
      <c r="GF2" s="198"/>
      <c r="GG2" s="198"/>
      <c r="GH2" s="198"/>
      <c r="GI2" s="198"/>
      <c r="GJ2" s="198"/>
      <c r="GK2" s="199" t="str">
        <f>H2</f>
        <v> 2006 - 2009</v>
      </c>
      <c r="GL2" s="199"/>
      <c r="GM2" s="199"/>
      <c r="GN2" s="199"/>
      <c r="GO2" s="199"/>
      <c r="GP2" s="199"/>
      <c r="GQ2" s="199"/>
      <c r="GR2" s="199"/>
      <c r="GS2" s="244" t="str">
        <f>A2</f>
        <v>中華民國95年至98年</v>
      </c>
      <c r="GT2" s="244"/>
      <c r="GU2" s="244"/>
      <c r="GV2" s="244"/>
      <c r="GW2" s="244"/>
      <c r="GX2" s="244"/>
      <c r="GY2" s="244"/>
      <c r="GZ2" s="243" t="str">
        <f>H2</f>
        <v> 2006 - 2009</v>
      </c>
      <c r="HA2" s="243"/>
      <c r="HB2" s="243"/>
      <c r="HC2" s="243"/>
      <c r="HD2" s="243"/>
      <c r="HE2" s="243"/>
      <c r="HF2" s="243"/>
      <c r="HG2" s="243"/>
      <c r="HH2" s="243"/>
      <c r="HI2" s="244" t="str">
        <f>A2</f>
        <v>中華民國95年至98年</v>
      </c>
      <c r="HJ2" s="244"/>
      <c r="HK2" s="244"/>
      <c r="HL2" s="244"/>
      <c r="HM2" s="244"/>
      <c r="HN2" s="244"/>
      <c r="HO2" s="244"/>
      <c r="HP2" s="244"/>
      <c r="HQ2" s="244"/>
      <c r="HR2" s="243" t="str">
        <f>H2</f>
        <v> 2006 - 2009</v>
      </c>
      <c r="HS2" s="243"/>
      <c r="HT2" s="243"/>
      <c r="HU2" s="243"/>
      <c r="HV2" s="243"/>
      <c r="HW2" s="243"/>
      <c r="HX2" s="243"/>
      <c r="HY2" s="243"/>
      <c r="HZ2" s="243"/>
      <c r="IA2" s="243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195" t="s">
        <v>2</v>
      </c>
      <c r="P3" s="195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195" t="s">
        <v>2</v>
      </c>
      <c r="AG3" s="195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195" t="s">
        <v>2</v>
      </c>
      <c r="AV3" s="195"/>
      <c r="AW3" s="195"/>
      <c r="AX3" s="1" t="s">
        <v>1</v>
      </c>
      <c r="BE3" s="1"/>
      <c r="BF3" s="1"/>
      <c r="BG3" s="1"/>
      <c r="BH3" s="195" t="s">
        <v>21</v>
      </c>
      <c r="BI3" s="195"/>
      <c r="BJ3" s="195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195" t="s">
        <v>23</v>
      </c>
      <c r="BV3" s="195"/>
      <c r="BW3" s="195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195" t="s">
        <v>23</v>
      </c>
      <c r="CJ3" s="195"/>
      <c r="CK3" s="195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95" t="s">
        <v>98</v>
      </c>
      <c r="DA3" s="195"/>
      <c r="DB3" s="195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95" t="s">
        <v>98</v>
      </c>
      <c r="DR3" s="195"/>
      <c r="DS3" s="195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195"/>
      <c r="EF3" s="195"/>
      <c r="EG3" s="7"/>
      <c r="EH3" s="7"/>
      <c r="EI3" s="7"/>
      <c r="EJ3" s="7"/>
      <c r="EK3" s="7"/>
      <c r="EL3" s="7"/>
      <c r="EM3" s="7"/>
      <c r="EN3" s="195" t="s">
        <v>135</v>
      </c>
      <c r="EO3" s="195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8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8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239" t="s">
        <v>130</v>
      </c>
      <c r="GQ3" s="239"/>
      <c r="GR3" s="239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8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8" t="s">
        <v>132</v>
      </c>
    </row>
    <row r="4" spans="1:235" ht="30" customHeight="1" thickBot="1">
      <c r="A4" s="148" t="s">
        <v>3</v>
      </c>
      <c r="B4" s="185" t="s">
        <v>4</v>
      </c>
      <c r="C4" s="186"/>
      <c r="D4" s="186"/>
      <c r="E4" s="186"/>
      <c r="F4" s="186"/>
      <c r="G4" s="186"/>
      <c r="H4" s="187" t="s">
        <v>5</v>
      </c>
      <c r="I4" s="186"/>
      <c r="J4" s="186"/>
      <c r="K4" s="186"/>
      <c r="L4" s="186"/>
      <c r="M4" s="186"/>
      <c r="N4" s="186"/>
      <c r="O4" s="186"/>
      <c r="P4" s="186"/>
      <c r="Q4" s="148" t="s">
        <v>3</v>
      </c>
      <c r="R4" s="185" t="s">
        <v>4</v>
      </c>
      <c r="S4" s="186"/>
      <c r="T4" s="186"/>
      <c r="U4" s="186"/>
      <c r="V4" s="186"/>
      <c r="W4" s="186"/>
      <c r="X4" s="187" t="s">
        <v>4</v>
      </c>
      <c r="Y4" s="186"/>
      <c r="Z4" s="186"/>
      <c r="AA4" s="186"/>
      <c r="AB4" s="186"/>
      <c r="AC4" s="186"/>
      <c r="AD4" s="186"/>
      <c r="AE4" s="186"/>
      <c r="AF4" s="186"/>
      <c r="AG4" s="186"/>
      <c r="AH4" s="148" t="s">
        <v>3</v>
      </c>
      <c r="AI4" s="185" t="s">
        <v>4</v>
      </c>
      <c r="AJ4" s="186"/>
      <c r="AK4" s="186"/>
      <c r="AL4" s="186"/>
      <c r="AM4" s="186"/>
      <c r="AN4" s="186"/>
      <c r="AO4" s="186" t="s">
        <v>6</v>
      </c>
      <c r="AP4" s="186"/>
      <c r="AQ4" s="186"/>
      <c r="AR4" s="186"/>
      <c r="AS4" s="186"/>
      <c r="AT4" s="186"/>
      <c r="AU4" s="186"/>
      <c r="AV4" s="186"/>
      <c r="AW4" s="186"/>
      <c r="AX4" s="148" t="s">
        <v>3</v>
      </c>
      <c r="AY4" s="161" t="s">
        <v>19</v>
      </c>
      <c r="AZ4" s="154"/>
      <c r="BA4" s="148"/>
      <c r="BB4" s="161" t="s">
        <v>41</v>
      </c>
      <c r="BC4" s="154"/>
      <c r="BD4" s="148"/>
      <c r="BE4" s="154" t="s">
        <v>47</v>
      </c>
      <c r="BF4" s="154"/>
      <c r="BG4" s="208"/>
      <c r="BH4" s="161" t="s">
        <v>70</v>
      </c>
      <c r="BI4" s="192"/>
      <c r="BJ4" s="208"/>
      <c r="BK4" s="148" t="s">
        <v>3</v>
      </c>
      <c r="BL4" s="161" t="s">
        <v>49</v>
      </c>
      <c r="BM4" s="154"/>
      <c r="BN4" s="148"/>
      <c r="BO4" s="161" t="s">
        <v>71</v>
      </c>
      <c r="BP4" s="154"/>
      <c r="BQ4" s="148"/>
      <c r="BR4" s="154" t="s">
        <v>72</v>
      </c>
      <c r="BS4" s="214"/>
      <c r="BT4" s="215"/>
      <c r="BU4" s="161" t="s">
        <v>52</v>
      </c>
      <c r="BV4" s="154"/>
      <c r="BW4" s="148"/>
      <c r="BX4" s="148" t="s">
        <v>3</v>
      </c>
      <c r="BY4" s="185" t="s">
        <v>73</v>
      </c>
      <c r="BZ4" s="188"/>
      <c r="CA4" s="188"/>
      <c r="CB4" s="188"/>
      <c r="CC4" s="188"/>
      <c r="CD4" s="187"/>
      <c r="CE4" s="189"/>
      <c r="CF4" s="161" t="s">
        <v>67</v>
      </c>
      <c r="CG4" s="154"/>
      <c r="CH4" s="148"/>
      <c r="CI4" s="161" t="s">
        <v>27</v>
      </c>
      <c r="CJ4" s="154"/>
      <c r="CK4" s="154"/>
      <c r="CL4" s="148" t="s">
        <v>3</v>
      </c>
      <c r="CM4" s="161" t="s">
        <v>31</v>
      </c>
      <c r="CN4" s="154"/>
      <c r="CO4" s="154"/>
      <c r="CP4" s="148"/>
      <c r="CQ4" s="161" t="s">
        <v>77</v>
      </c>
      <c r="CR4" s="170"/>
      <c r="CS4" s="170"/>
      <c r="CT4" s="253"/>
      <c r="CU4" s="161" t="s">
        <v>78</v>
      </c>
      <c r="CV4" s="154"/>
      <c r="CW4" s="154"/>
      <c r="CX4" s="148"/>
      <c r="CY4" s="161" t="s">
        <v>95</v>
      </c>
      <c r="CZ4" s="154"/>
      <c r="DA4" s="154"/>
      <c r="DB4" s="148"/>
      <c r="DC4" s="148" t="s">
        <v>3</v>
      </c>
      <c r="DD4" s="161" t="s">
        <v>79</v>
      </c>
      <c r="DE4" s="154"/>
      <c r="DF4" s="154"/>
      <c r="DG4" s="148"/>
      <c r="DH4" s="161" t="s">
        <v>80</v>
      </c>
      <c r="DI4" s="192"/>
      <c r="DJ4" s="192"/>
      <c r="DK4" s="148"/>
      <c r="DL4" s="161" t="s">
        <v>81</v>
      </c>
      <c r="DM4" s="154"/>
      <c r="DN4" s="154"/>
      <c r="DO4" s="148"/>
      <c r="DP4" s="161" t="s">
        <v>32</v>
      </c>
      <c r="DQ4" s="154"/>
      <c r="DR4" s="154"/>
      <c r="DS4" s="154"/>
      <c r="DT4" s="148" t="s">
        <v>3</v>
      </c>
      <c r="DU4" s="161" t="s">
        <v>142</v>
      </c>
      <c r="DV4" s="154"/>
      <c r="DW4" s="148"/>
      <c r="DX4" s="235" t="s">
        <v>99</v>
      </c>
      <c r="DY4" s="170"/>
      <c r="DZ4" s="171"/>
      <c r="EA4" s="161" t="s">
        <v>100</v>
      </c>
      <c r="EB4" s="170"/>
      <c r="EC4" s="171"/>
      <c r="ED4" s="154" t="s">
        <v>101</v>
      </c>
      <c r="EE4" s="170"/>
      <c r="EF4" s="171"/>
      <c r="EG4" s="235" t="s">
        <v>102</v>
      </c>
      <c r="EH4" s="170"/>
      <c r="EI4" s="171"/>
      <c r="EJ4" s="161" t="s">
        <v>103</v>
      </c>
      <c r="EK4" s="170"/>
      <c r="EL4" s="171"/>
      <c r="EM4" s="235" t="s">
        <v>141</v>
      </c>
      <c r="EN4" s="170"/>
      <c r="EO4" s="170"/>
      <c r="EP4" s="148" t="s">
        <v>3</v>
      </c>
      <c r="EQ4" s="161" t="s">
        <v>83</v>
      </c>
      <c r="ER4" s="170"/>
      <c r="ES4" s="170"/>
      <c r="ET4" s="171"/>
      <c r="EU4" s="161" t="s">
        <v>82</v>
      </c>
      <c r="EV4" s="162"/>
      <c r="EW4" s="162"/>
      <c r="EX4" s="163"/>
      <c r="EY4" s="154" t="s">
        <v>84</v>
      </c>
      <c r="EZ4" s="155"/>
      <c r="FA4" s="155"/>
      <c r="FB4" s="156"/>
      <c r="FC4" s="161" t="s">
        <v>85</v>
      </c>
      <c r="FD4" s="162"/>
      <c r="FE4" s="162"/>
      <c r="FF4" s="163"/>
      <c r="FG4" s="154" t="s">
        <v>86</v>
      </c>
      <c r="FH4" s="162"/>
      <c r="FI4" s="162"/>
      <c r="FJ4" s="148" t="s">
        <v>3</v>
      </c>
      <c r="FK4" s="227"/>
      <c r="FL4" s="161" t="s">
        <v>87</v>
      </c>
      <c r="FM4" s="228"/>
      <c r="FN4" s="228"/>
      <c r="FO4" s="229"/>
      <c r="FP4" s="154" t="s">
        <v>88</v>
      </c>
      <c r="FQ4" s="228"/>
      <c r="FR4" s="228"/>
      <c r="FS4" s="258"/>
      <c r="FT4" s="161" t="s">
        <v>89</v>
      </c>
      <c r="FU4" s="162"/>
      <c r="FV4" s="162"/>
      <c r="FW4" s="163"/>
      <c r="FX4" s="154" t="s">
        <v>90</v>
      </c>
      <c r="FY4" s="162"/>
      <c r="FZ4" s="162"/>
      <c r="GA4" s="162"/>
      <c r="GB4" s="148" t="s">
        <v>3</v>
      </c>
      <c r="GC4" s="161" t="s">
        <v>91</v>
      </c>
      <c r="GD4" s="228"/>
      <c r="GE4" s="228"/>
      <c r="GF4" s="228"/>
      <c r="GG4" s="161" t="s">
        <v>92</v>
      </c>
      <c r="GH4" s="222"/>
      <c r="GI4" s="222"/>
      <c r="GJ4" s="222"/>
      <c r="GK4" s="154" t="s">
        <v>93</v>
      </c>
      <c r="GL4" s="228"/>
      <c r="GM4" s="228"/>
      <c r="GN4" s="229"/>
      <c r="GO4" s="154" t="s">
        <v>94</v>
      </c>
      <c r="GP4" s="228"/>
      <c r="GQ4" s="228"/>
      <c r="GR4" s="228"/>
      <c r="GS4" s="148" t="s">
        <v>3</v>
      </c>
      <c r="GT4" s="235" t="s">
        <v>109</v>
      </c>
      <c r="GU4" s="170"/>
      <c r="GV4" s="171"/>
      <c r="GW4" s="235" t="s">
        <v>107</v>
      </c>
      <c r="GX4" s="236"/>
      <c r="GY4" s="236"/>
      <c r="GZ4" s="170" t="s">
        <v>108</v>
      </c>
      <c r="HA4" s="170"/>
      <c r="HB4" s="170"/>
      <c r="HC4" s="170"/>
      <c r="HD4" s="170"/>
      <c r="HE4" s="170"/>
      <c r="HF4" s="170"/>
      <c r="HG4" s="170"/>
      <c r="HH4" s="170"/>
      <c r="HI4" s="148" t="s">
        <v>3</v>
      </c>
      <c r="HJ4" s="161" t="s">
        <v>113</v>
      </c>
      <c r="HK4" s="154"/>
      <c r="HL4" s="154"/>
      <c r="HM4" s="154"/>
      <c r="HN4" s="154"/>
      <c r="HO4" s="154"/>
      <c r="HP4" s="154"/>
      <c r="HQ4" s="154"/>
      <c r="HR4" s="154" t="s">
        <v>111</v>
      </c>
      <c r="HS4" s="154"/>
      <c r="HT4" s="154"/>
      <c r="HU4" s="148"/>
      <c r="HV4" s="235" t="s">
        <v>112</v>
      </c>
      <c r="HW4" s="170"/>
      <c r="HX4" s="170"/>
      <c r="HY4" s="170"/>
      <c r="HZ4" s="170"/>
      <c r="IA4" s="170"/>
    </row>
    <row r="5" spans="1:235" ht="18" customHeight="1" thickBot="1">
      <c r="A5" s="149"/>
      <c r="B5" s="161" t="s">
        <v>7</v>
      </c>
      <c r="C5" s="170"/>
      <c r="D5" s="171"/>
      <c r="E5" s="161" t="s">
        <v>41</v>
      </c>
      <c r="F5" s="170"/>
      <c r="G5" s="171"/>
      <c r="H5" s="154" t="s">
        <v>47</v>
      </c>
      <c r="I5" s="206"/>
      <c r="J5" s="206"/>
      <c r="K5" s="161" t="s">
        <v>48</v>
      </c>
      <c r="L5" s="192"/>
      <c r="M5" s="208"/>
      <c r="N5" s="161" t="s">
        <v>49</v>
      </c>
      <c r="O5" s="192"/>
      <c r="P5" s="208"/>
      <c r="Q5" s="149"/>
      <c r="R5" s="161" t="s">
        <v>50</v>
      </c>
      <c r="S5" s="170"/>
      <c r="T5" s="171"/>
      <c r="U5" s="161" t="s">
        <v>51</v>
      </c>
      <c r="V5" s="170"/>
      <c r="W5" s="171"/>
      <c r="X5" s="154" t="s">
        <v>52</v>
      </c>
      <c r="Y5" s="170"/>
      <c r="Z5" s="170"/>
      <c r="AA5" s="185" t="s">
        <v>53</v>
      </c>
      <c r="AB5" s="188"/>
      <c r="AC5" s="188"/>
      <c r="AD5" s="188"/>
      <c r="AE5" s="188"/>
      <c r="AF5" s="188"/>
      <c r="AG5" s="189"/>
      <c r="AH5" s="149"/>
      <c r="AI5" s="161" t="s">
        <v>67</v>
      </c>
      <c r="AJ5" s="170"/>
      <c r="AK5" s="171"/>
      <c r="AL5" s="161" t="s">
        <v>8</v>
      </c>
      <c r="AM5" s="170"/>
      <c r="AN5" s="170"/>
      <c r="AO5" s="154" t="s">
        <v>7</v>
      </c>
      <c r="AP5" s="170"/>
      <c r="AQ5" s="171"/>
      <c r="AR5" s="161" t="s">
        <v>9</v>
      </c>
      <c r="AS5" s="170"/>
      <c r="AT5" s="171"/>
      <c r="AU5" s="161" t="s">
        <v>97</v>
      </c>
      <c r="AV5" s="170"/>
      <c r="AW5" s="170"/>
      <c r="AX5" s="149"/>
      <c r="AY5" s="178"/>
      <c r="AZ5" s="179"/>
      <c r="BA5" s="149"/>
      <c r="BB5" s="178"/>
      <c r="BC5" s="179"/>
      <c r="BD5" s="149"/>
      <c r="BE5" s="179"/>
      <c r="BF5" s="179"/>
      <c r="BG5" s="221"/>
      <c r="BH5" s="193"/>
      <c r="BI5" s="252"/>
      <c r="BJ5" s="221"/>
      <c r="BK5" s="149"/>
      <c r="BL5" s="178"/>
      <c r="BM5" s="179"/>
      <c r="BN5" s="149"/>
      <c r="BO5" s="178"/>
      <c r="BP5" s="179"/>
      <c r="BQ5" s="149"/>
      <c r="BR5" s="216"/>
      <c r="BS5" s="216"/>
      <c r="BT5" s="217"/>
      <c r="BU5" s="178"/>
      <c r="BV5" s="179"/>
      <c r="BW5" s="149"/>
      <c r="BX5" s="149"/>
      <c r="BY5" s="178" t="s">
        <v>74</v>
      </c>
      <c r="BZ5" s="252"/>
      <c r="CA5" s="221"/>
      <c r="CB5" s="161" t="s">
        <v>75</v>
      </c>
      <c r="CC5" s="192"/>
      <c r="CD5" s="179"/>
      <c r="CE5" s="221"/>
      <c r="CF5" s="178"/>
      <c r="CG5" s="179"/>
      <c r="CH5" s="149"/>
      <c r="CI5" s="178"/>
      <c r="CJ5" s="179"/>
      <c r="CK5" s="179"/>
      <c r="CL5" s="149"/>
      <c r="CM5" s="178"/>
      <c r="CN5" s="179"/>
      <c r="CO5" s="179"/>
      <c r="CP5" s="149"/>
      <c r="CQ5" s="172"/>
      <c r="CR5" s="173"/>
      <c r="CS5" s="173"/>
      <c r="CT5" s="254"/>
      <c r="CU5" s="178"/>
      <c r="CV5" s="179"/>
      <c r="CW5" s="179"/>
      <c r="CX5" s="149"/>
      <c r="CY5" s="178"/>
      <c r="CZ5" s="179"/>
      <c r="DA5" s="179"/>
      <c r="DB5" s="149"/>
      <c r="DC5" s="149"/>
      <c r="DD5" s="178"/>
      <c r="DE5" s="179"/>
      <c r="DF5" s="179"/>
      <c r="DG5" s="149"/>
      <c r="DH5" s="193"/>
      <c r="DI5" s="194"/>
      <c r="DJ5" s="194"/>
      <c r="DK5" s="221"/>
      <c r="DL5" s="178"/>
      <c r="DM5" s="179"/>
      <c r="DN5" s="179"/>
      <c r="DO5" s="149"/>
      <c r="DP5" s="178"/>
      <c r="DQ5" s="179"/>
      <c r="DR5" s="179"/>
      <c r="DS5" s="179"/>
      <c r="DT5" s="149"/>
      <c r="DU5" s="178"/>
      <c r="DV5" s="179"/>
      <c r="DW5" s="149"/>
      <c r="DX5" s="172"/>
      <c r="DY5" s="173"/>
      <c r="DZ5" s="150"/>
      <c r="EA5" s="172"/>
      <c r="EB5" s="173"/>
      <c r="EC5" s="150"/>
      <c r="ED5" s="173"/>
      <c r="EE5" s="173"/>
      <c r="EF5" s="150"/>
      <c r="EG5" s="172"/>
      <c r="EH5" s="173"/>
      <c r="EI5" s="150"/>
      <c r="EJ5" s="172"/>
      <c r="EK5" s="173"/>
      <c r="EL5" s="150"/>
      <c r="EM5" s="172"/>
      <c r="EN5" s="173"/>
      <c r="EO5" s="173"/>
      <c r="EP5" s="149"/>
      <c r="EQ5" s="172"/>
      <c r="ER5" s="173"/>
      <c r="ES5" s="173"/>
      <c r="ET5" s="150"/>
      <c r="EU5" s="164"/>
      <c r="EV5" s="165"/>
      <c r="EW5" s="165"/>
      <c r="EX5" s="166"/>
      <c r="EY5" s="157"/>
      <c r="EZ5" s="157"/>
      <c r="FA5" s="157"/>
      <c r="FB5" s="158"/>
      <c r="FC5" s="164"/>
      <c r="FD5" s="165"/>
      <c r="FE5" s="165"/>
      <c r="FF5" s="166"/>
      <c r="FG5" s="234"/>
      <c r="FH5" s="234"/>
      <c r="FI5" s="234"/>
      <c r="FJ5" s="149"/>
      <c r="FK5" s="193"/>
      <c r="FL5" s="230"/>
      <c r="FM5" s="231"/>
      <c r="FN5" s="231"/>
      <c r="FO5" s="232"/>
      <c r="FP5" s="233"/>
      <c r="FQ5" s="233"/>
      <c r="FR5" s="233"/>
      <c r="FS5" s="259"/>
      <c r="FT5" s="164"/>
      <c r="FU5" s="165"/>
      <c r="FV5" s="165"/>
      <c r="FW5" s="166"/>
      <c r="FX5" s="234"/>
      <c r="FY5" s="234"/>
      <c r="FZ5" s="234"/>
      <c r="GA5" s="234"/>
      <c r="GB5" s="149"/>
      <c r="GC5" s="230"/>
      <c r="GD5" s="233"/>
      <c r="GE5" s="233"/>
      <c r="GF5" s="233"/>
      <c r="GG5" s="223"/>
      <c r="GH5" s="224"/>
      <c r="GI5" s="224"/>
      <c r="GJ5" s="224"/>
      <c r="GK5" s="231"/>
      <c r="GL5" s="231"/>
      <c r="GM5" s="231"/>
      <c r="GN5" s="232"/>
      <c r="GO5" s="233"/>
      <c r="GP5" s="233"/>
      <c r="GQ5" s="233"/>
      <c r="GR5" s="233"/>
      <c r="GS5" s="149"/>
      <c r="GT5" s="172"/>
      <c r="GU5" s="173"/>
      <c r="GV5" s="150"/>
      <c r="GW5" s="237"/>
      <c r="GX5" s="238"/>
      <c r="GY5" s="238"/>
      <c r="GZ5" s="173"/>
      <c r="HA5" s="173"/>
      <c r="HB5" s="173"/>
      <c r="HC5" s="173"/>
      <c r="HD5" s="173"/>
      <c r="HE5" s="173"/>
      <c r="HF5" s="173"/>
      <c r="HG5" s="173"/>
      <c r="HH5" s="173"/>
      <c r="HI5" s="149"/>
      <c r="HJ5" s="178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49"/>
      <c r="HV5" s="172"/>
      <c r="HW5" s="173"/>
      <c r="HX5" s="173"/>
      <c r="HY5" s="173"/>
      <c r="HZ5" s="173"/>
      <c r="IA5" s="173"/>
    </row>
    <row r="6" spans="1:235" ht="18" customHeight="1" thickBot="1">
      <c r="A6" s="30"/>
      <c r="B6" s="180"/>
      <c r="C6" s="181"/>
      <c r="D6" s="182"/>
      <c r="E6" s="180"/>
      <c r="F6" s="181"/>
      <c r="G6" s="182"/>
      <c r="H6" s="207"/>
      <c r="I6" s="207"/>
      <c r="J6" s="207"/>
      <c r="K6" s="180"/>
      <c r="L6" s="181"/>
      <c r="M6" s="182"/>
      <c r="N6" s="180"/>
      <c r="O6" s="181"/>
      <c r="P6" s="182"/>
      <c r="Q6" s="30"/>
      <c r="R6" s="180"/>
      <c r="S6" s="181"/>
      <c r="T6" s="182"/>
      <c r="U6" s="180"/>
      <c r="V6" s="181"/>
      <c r="W6" s="182"/>
      <c r="X6" s="181"/>
      <c r="Y6" s="181"/>
      <c r="Z6" s="181"/>
      <c r="AA6" s="191" t="s">
        <v>54</v>
      </c>
      <c r="AB6" s="181"/>
      <c r="AC6" s="181"/>
      <c r="AD6" s="185" t="s">
        <v>96</v>
      </c>
      <c r="AE6" s="188"/>
      <c r="AF6" s="188"/>
      <c r="AG6" s="189"/>
      <c r="AH6" s="30"/>
      <c r="AI6" s="180"/>
      <c r="AJ6" s="181"/>
      <c r="AK6" s="182"/>
      <c r="AL6" s="180"/>
      <c r="AM6" s="181"/>
      <c r="AN6" s="181"/>
      <c r="AO6" s="181"/>
      <c r="AP6" s="181"/>
      <c r="AQ6" s="182"/>
      <c r="AR6" s="180"/>
      <c r="AS6" s="181"/>
      <c r="AT6" s="182"/>
      <c r="AU6" s="180"/>
      <c r="AV6" s="181"/>
      <c r="AW6" s="181"/>
      <c r="AX6" s="30"/>
      <c r="AY6" s="180"/>
      <c r="AZ6" s="181"/>
      <c r="BA6" s="182"/>
      <c r="BB6" s="180"/>
      <c r="BC6" s="181"/>
      <c r="BD6" s="182"/>
      <c r="BE6" s="181"/>
      <c r="BF6" s="181"/>
      <c r="BG6" s="182"/>
      <c r="BH6" s="180"/>
      <c r="BI6" s="181"/>
      <c r="BJ6" s="182"/>
      <c r="BK6" s="30"/>
      <c r="BL6" s="180"/>
      <c r="BM6" s="181"/>
      <c r="BN6" s="182"/>
      <c r="BO6" s="180"/>
      <c r="BP6" s="181"/>
      <c r="BQ6" s="182"/>
      <c r="BR6" s="218"/>
      <c r="BS6" s="218"/>
      <c r="BT6" s="219"/>
      <c r="BU6" s="180"/>
      <c r="BV6" s="181"/>
      <c r="BW6" s="182"/>
      <c r="BX6" s="30"/>
      <c r="BY6" s="180"/>
      <c r="BZ6" s="181"/>
      <c r="CA6" s="182"/>
      <c r="CB6" s="180"/>
      <c r="CC6" s="181"/>
      <c r="CD6" s="181"/>
      <c r="CE6" s="182"/>
      <c r="CF6" s="180"/>
      <c r="CG6" s="181"/>
      <c r="CH6" s="182"/>
      <c r="CI6" s="180"/>
      <c r="CJ6" s="181"/>
      <c r="CK6" s="181"/>
      <c r="CL6" s="34"/>
      <c r="CM6" s="180"/>
      <c r="CN6" s="181"/>
      <c r="CO6" s="181"/>
      <c r="CP6" s="182"/>
      <c r="CQ6" s="180"/>
      <c r="CR6" s="181"/>
      <c r="CS6" s="181"/>
      <c r="CT6" s="219"/>
      <c r="CU6" s="180"/>
      <c r="CV6" s="181"/>
      <c r="CW6" s="181"/>
      <c r="CX6" s="182"/>
      <c r="CY6" s="180"/>
      <c r="CZ6" s="181"/>
      <c r="DA6" s="181"/>
      <c r="DB6" s="182"/>
      <c r="DC6" s="34"/>
      <c r="DD6" s="180"/>
      <c r="DE6" s="181"/>
      <c r="DF6" s="181"/>
      <c r="DG6" s="182"/>
      <c r="DH6" s="180"/>
      <c r="DI6" s="181"/>
      <c r="DJ6" s="181"/>
      <c r="DK6" s="182"/>
      <c r="DL6" s="180"/>
      <c r="DM6" s="181"/>
      <c r="DN6" s="181"/>
      <c r="DO6" s="182"/>
      <c r="DP6" s="180"/>
      <c r="DQ6" s="181"/>
      <c r="DR6" s="181"/>
      <c r="DS6" s="181"/>
      <c r="DT6" s="34"/>
      <c r="DU6" s="180"/>
      <c r="DV6" s="181"/>
      <c r="DW6" s="182"/>
      <c r="DX6" s="180"/>
      <c r="DY6" s="181"/>
      <c r="DZ6" s="182"/>
      <c r="EA6" s="180"/>
      <c r="EB6" s="181"/>
      <c r="EC6" s="182"/>
      <c r="ED6" s="181"/>
      <c r="EE6" s="181"/>
      <c r="EF6" s="182"/>
      <c r="EG6" s="180"/>
      <c r="EH6" s="181"/>
      <c r="EI6" s="182"/>
      <c r="EJ6" s="180"/>
      <c r="EK6" s="181"/>
      <c r="EL6" s="182"/>
      <c r="EM6" s="180"/>
      <c r="EN6" s="181"/>
      <c r="EO6" s="181"/>
      <c r="EP6" s="34"/>
      <c r="EQ6" s="174"/>
      <c r="ER6" s="175"/>
      <c r="ES6" s="175"/>
      <c r="ET6" s="176"/>
      <c r="EU6" s="167"/>
      <c r="EV6" s="168"/>
      <c r="EW6" s="168"/>
      <c r="EX6" s="169"/>
      <c r="EY6" s="159"/>
      <c r="EZ6" s="159"/>
      <c r="FA6" s="159"/>
      <c r="FB6" s="160"/>
      <c r="FC6" s="167"/>
      <c r="FD6" s="168"/>
      <c r="FE6" s="168"/>
      <c r="FF6" s="169"/>
      <c r="FG6" s="168"/>
      <c r="FH6" s="168"/>
      <c r="FI6" s="168"/>
      <c r="FJ6" s="34"/>
      <c r="FK6" s="180"/>
      <c r="FL6" s="174"/>
      <c r="FM6" s="175"/>
      <c r="FN6" s="175"/>
      <c r="FO6" s="176"/>
      <c r="FP6" s="175"/>
      <c r="FQ6" s="175"/>
      <c r="FR6" s="175"/>
      <c r="FS6" s="207"/>
      <c r="FT6" s="167"/>
      <c r="FU6" s="168"/>
      <c r="FV6" s="168"/>
      <c r="FW6" s="169"/>
      <c r="FX6" s="168"/>
      <c r="FY6" s="168"/>
      <c r="FZ6" s="168"/>
      <c r="GA6" s="168"/>
      <c r="GB6" s="34"/>
      <c r="GC6" s="174"/>
      <c r="GD6" s="175"/>
      <c r="GE6" s="175"/>
      <c r="GF6" s="175"/>
      <c r="GG6" s="225"/>
      <c r="GH6" s="226"/>
      <c r="GI6" s="226"/>
      <c r="GJ6" s="226"/>
      <c r="GK6" s="175"/>
      <c r="GL6" s="175"/>
      <c r="GM6" s="175"/>
      <c r="GN6" s="176"/>
      <c r="GO6" s="175"/>
      <c r="GP6" s="175"/>
      <c r="GQ6" s="175"/>
      <c r="GR6" s="175"/>
      <c r="GS6" s="34"/>
      <c r="GT6" s="256"/>
      <c r="GU6" s="257"/>
      <c r="GV6" s="151"/>
      <c r="GW6" s="167"/>
      <c r="GX6" s="168"/>
      <c r="GY6" s="168"/>
      <c r="GZ6" s="175"/>
      <c r="HA6" s="175"/>
      <c r="HB6" s="175"/>
      <c r="HC6" s="175"/>
      <c r="HD6" s="175"/>
      <c r="HE6" s="175"/>
      <c r="HF6" s="175"/>
      <c r="HG6" s="175"/>
      <c r="HH6" s="175"/>
      <c r="HI6" s="34"/>
      <c r="HJ6" s="174"/>
      <c r="HK6" s="175"/>
      <c r="HL6" s="175"/>
      <c r="HM6" s="175"/>
      <c r="HN6" s="175"/>
      <c r="HO6" s="175"/>
      <c r="HP6" s="175"/>
      <c r="HQ6" s="175"/>
      <c r="HR6" s="233"/>
      <c r="HS6" s="233"/>
      <c r="HT6" s="233"/>
      <c r="HU6" s="232"/>
      <c r="HV6" s="174"/>
      <c r="HW6" s="175"/>
      <c r="HX6" s="175"/>
      <c r="HY6" s="175"/>
      <c r="HZ6" s="175"/>
      <c r="IA6" s="175"/>
    </row>
    <row r="7" spans="1:235" ht="19.5" customHeight="1" thickBot="1">
      <c r="A7" s="15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15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15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150" t="s">
        <v>0</v>
      </c>
      <c r="AY7" s="152" t="s">
        <v>20</v>
      </c>
      <c r="AZ7" s="152" t="s">
        <v>30</v>
      </c>
      <c r="BA7" s="152" t="s">
        <v>68</v>
      </c>
      <c r="BB7" s="152" t="s">
        <v>18</v>
      </c>
      <c r="BC7" s="152" t="s">
        <v>30</v>
      </c>
      <c r="BD7" s="152" t="s">
        <v>68</v>
      </c>
      <c r="BE7" s="148" t="s">
        <v>69</v>
      </c>
      <c r="BF7" s="152" t="s">
        <v>30</v>
      </c>
      <c r="BG7" s="152" t="s">
        <v>68</v>
      </c>
      <c r="BH7" s="152" t="s">
        <v>69</v>
      </c>
      <c r="BI7" s="152" t="s">
        <v>30</v>
      </c>
      <c r="BJ7" s="152" t="s">
        <v>22</v>
      </c>
      <c r="BK7" s="150" t="s">
        <v>128</v>
      </c>
      <c r="BL7" s="152" t="s">
        <v>20</v>
      </c>
      <c r="BM7" s="152" t="s">
        <v>30</v>
      </c>
      <c r="BN7" s="152" t="s">
        <v>68</v>
      </c>
      <c r="BO7" s="152" t="s">
        <v>20</v>
      </c>
      <c r="BP7" s="152" t="s">
        <v>30</v>
      </c>
      <c r="BQ7" s="152" t="s">
        <v>68</v>
      </c>
      <c r="BR7" s="148" t="s">
        <v>69</v>
      </c>
      <c r="BS7" s="152" t="s">
        <v>30</v>
      </c>
      <c r="BT7" s="152" t="s">
        <v>24</v>
      </c>
      <c r="BU7" s="152" t="s">
        <v>25</v>
      </c>
      <c r="BV7" s="152" t="s">
        <v>30</v>
      </c>
      <c r="BW7" s="152" t="s">
        <v>24</v>
      </c>
      <c r="BX7" s="150" t="s">
        <v>128</v>
      </c>
      <c r="BY7" s="152" t="s">
        <v>25</v>
      </c>
      <c r="BZ7" s="152" t="s">
        <v>30</v>
      </c>
      <c r="CA7" s="152" t="s">
        <v>26</v>
      </c>
      <c r="CB7" s="152" t="s">
        <v>25</v>
      </c>
      <c r="CC7" s="152" t="s">
        <v>76</v>
      </c>
      <c r="CD7" s="148" t="s">
        <v>30</v>
      </c>
      <c r="CE7" s="152" t="s">
        <v>26</v>
      </c>
      <c r="CF7" s="152" t="s">
        <v>25</v>
      </c>
      <c r="CG7" s="152" t="s">
        <v>30</v>
      </c>
      <c r="CH7" s="152" t="s">
        <v>28</v>
      </c>
      <c r="CI7" s="152" t="s">
        <v>25</v>
      </c>
      <c r="CJ7" s="152" t="s">
        <v>30</v>
      </c>
      <c r="CK7" s="161" t="s">
        <v>26</v>
      </c>
      <c r="CL7" s="150" t="s">
        <v>128</v>
      </c>
      <c r="CM7" s="152" t="s">
        <v>33</v>
      </c>
      <c r="CN7" s="152" t="s">
        <v>34</v>
      </c>
      <c r="CO7" s="152" t="s">
        <v>30</v>
      </c>
      <c r="CP7" s="152" t="s">
        <v>35</v>
      </c>
      <c r="CQ7" s="152" t="s">
        <v>33</v>
      </c>
      <c r="CR7" s="152" t="s">
        <v>34</v>
      </c>
      <c r="CS7" s="152" t="s">
        <v>30</v>
      </c>
      <c r="CT7" s="148" t="s">
        <v>35</v>
      </c>
      <c r="CU7" s="152" t="s">
        <v>33</v>
      </c>
      <c r="CV7" s="152" t="s">
        <v>34</v>
      </c>
      <c r="CW7" s="152" t="s">
        <v>30</v>
      </c>
      <c r="CX7" s="152" t="s">
        <v>35</v>
      </c>
      <c r="CY7" s="152" t="s">
        <v>33</v>
      </c>
      <c r="CZ7" s="152" t="s">
        <v>34</v>
      </c>
      <c r="DA7" s="152" t="s">
        <v>30</v>
      </c>
      <c r="DB7" s="152" t="s">
        <v>35</v>
      </c>
      <c r="DC7" s="150" t="s">
        <v>128</v>
      </c>
      <c r="DD7" s="152" t="s">
        <v>33</v>
      </c>
      <c r="DE7" s="152" t="s">
        <v>34</v>
      </c>
      <c r="DF7" s="152" t="s">
        <v>30</v>
      </c>
      <c r="DG7" s="152" t="s">
        <v>35</v>
      </c>
      <c r="DH7" s="152" t="s">
        <v>33</v>
      </c>
      <c r="DI7" s="152" t="s">
        <v>34</v>
      </c>
      <c r="DJ7" s="152" t="s">
        <v>30</v>
      </c>
      <c r="DK7" s="148" t="s">
        <v>35</v>
      </c>
      <c r="DL7" s="152" t="s">
        <v>33</v>
      </c>
      <c r="DM7" s="152" t="s">
        <v>34</v>
      </c>
      <c r="DN7" s="152" t="s">
        <v>30</v>
      </c>
      <c r="DO7" s="152" t="s">
        <v>35</v>
      </c>
      <c r="DP7" s="152" t="s">
        <v>33</v>
      </c>
      <c r="DQ7" s="152" t="s">
        <v>34</v>
      </c>
      <c r="DR7" s="152" t="s">
        <v>30</v>
      </c>
      <c r="DS7" s="161" t="s">
        <v>35</v>
      </c>
      <c r="DT7" s="15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1" t="s">
        <v>46</v>
      </c>
      <c r="EE7" s="32" t="s">
        <v>140</v>
      </c>
      <c r="EF7" s="32" t="s">
        <v>11</v>
      </c>
      <c r="EG7" s="32" t="s">
        <v>46</v>
      </c>
      <c r="EH7" s="32" t="s">
        <v>140</v>
      </c>
      <c r="EI7" s="32" t="s">
        <v>11</v>
      </c>
      <c r="EJ7" s="32" t="s">
        <v>46</v>
      </c>
      <c r="EK7" s="32" t="s">
        <v>140</v>
      </c>
      <c r="EL7" s="32" t="s">
        <v>11</v>
      </c>
      <c r="EM7" s="32" t="s">
        <v>46</v>
      </c>
      <c r="EN7" s="32" t="s">
        <v>140</v>
      </c>
      <c r="EO7" s="33" t="s">
        <v>11</v>
      </c>
      <c r="EP7" s="15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1" t="s">
        <v>152</v>
      </c>
      <c r="EZ7" s="32" t="s">
        <v>153</v>
      </c>
      <c r="FA7" s="43" t="s">
        <v>147</v>
      </c>
      <c r="FB7" s="32" t="s">
        <v>155</v>
      </c>
      <c r="FC7" s="32" t="s">
        <v>152</v>
      </c>
      <c r="FD7" s="32" t="s">
        <v>153</v>
      </c>
      <c r="FE7" s="33" t="s">
        <v>154</v>
      </c>
      <c r="FF7" s="32" t="s">
        <v>155</v>
      </c>
      <c r="FG7" s="32" t="s">
        <v>152</v>
      </c>
      <c r="FH7" s="32" t="s">
        <v>153</v>
      </c>
      <c r="FI7" s="32" t="s">
        <v>154</v>
      </c>
      <c r="FJ7" s="150" t="s">
        <v>128</v>
      </c>
      <c r="FK7" s="32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2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15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3" t="s">
        <v>11</v>
      </c>
      <c r="GN7" s="10" t="s">
        <v>12</v>
      </c>
      <c r="GO7" s="8" t="s">
        <v>46</v>
      </c>
      <c r="GP7" s="8" t="s">
        <v>140</v>
      </c>
      <c r="GQ7" s="33" t="s">
        <v>147</v>
      </c>
      <c r="GR7" s="10" t="s">
        <v>12</v>
      </c>
      <c r="GS7" s="150" t="s">
        <v>128</v>
      </c>
      <c r="GT7" s="8" t="s">
        <v>148</v>
      </c>
      <c r="GU7" s="8" t="s">
        <v>149</v>
      </c>
      <c r="GV7" s="10" t="s">
        <v>11</v>
      </c>
      <c r="GW7" s="248" t="s">
        <v>117</v>
      </c>
      <c r="GX7" s="186"/>
      <c r="GY7" s="249"/>
      <c r="GZ7" s="245" t="s">
        <v>114</v>
      </c>
      <c r="HA7" s="246"/>
      <c r="HB7" s="246"/>
      <c r="HC7" s="250" t="s">
        <v>115</v>
      </c>
      <c r="HD7" s="246"/>
      <c r="HE7" s="246"/>
      <c r="HF7" s="250" t="s">
        <v>116</v>
      </c>
      <c r="HG7" s="246"/>
      <c r="HH7" s="246"/>
      <c r="HI7" s="150" t="s">
        <v>128</v>
      </c>
      <c r="HJ7" s="240" t="s">
        <v>127</v>
      </c>
      <c r="HK7" s="241"/>
      <c r="HL7" s="242"/>
      <c r="HM7" s="240" t="s">
        <v>126</v>
      </c>
      <c r="HN7" s="241"/>
      <c r="HO7" s="242"/>
      <c r="HP7" s="255" t="s">
        <v>118</v>
      </c>
      <c r="HQ7" s="241"/>
      <c r="HR7" s="37" t="s">
        <v>119</v>
      </c>
      <c r="HS7" s="240" t="s">
        <v>120</v>
      </c>
      <c r="HT7" s="241" t="s">
        <v>121</v>
      </c>
      <c r="HU7" s="242" t="s">
        <v>121</v>
      </c>
      <c r="HV7" s="240" t="s">
        <v>122</v>
      </c>
      <c r="HW7" s="241" t="s">
        <v>123</v>
      </c>
      <c r="HX7" s="242" t="s">
        <v>123</v>
      </c>
      <c r="HY7" s="240" t="s">
        <v>124</v>
      </c>
      <c r="HZ7" s="241" t="s">
        <v>125</v>
      </c>
      <c r="IA7" s="241" t="s">
        <v>125</v>
      </c>
    </row>
    <row r="8" spans="1:236" ht="34.5" customHeight="1" thickBot="1">
      <c r="A8" s="15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15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15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151"/>
      <c r="AY8" s="153"/>
      <c r="AZ8" s="153"/>
      <c r="BA8" s="153"/>
      <c r="BB8" s="153"/>
      <c r="BC8" s="183"/>
      <c r="BD8" s="153"/>
      <c r="BE8" s="177"/>
      <c r="BF8" s="153"/>
      <c r="BG8" s="153"/>
      <c r="BH8" s="153"/>
      <c r="BI8" s="153"/>
      <c r="BJ8" s="153"/>
      <c r="BK8" s="151"/>
      <c r="BL8" s="153"/>
      <c r="BM8" s="153"/>
      <c r="BN8" s="153"/>
      <c r="BO8" s="153"/>
      <c r="BP8" s="183"/>
      <c r="BQ8" s="153"/>
      <c r="BR8" s="177"/>
      <c r="BS8" s="153"/>
      <c r="BT8" s="153"/>
      <c r="BU8" s="153"/>
      <c r="BV8" s="153"/>
      <c r="BW8" s="153"/>
      <c r="BX8" s="151"/>
      <c r="BY8" s="153"/>
      <c r="BZ8" s="153"/>
      <c r="CA8" s="153"/>
      <c r="CB8" s="153"/>
      <c r="CC8" s="153"/>
      <c r="CD8" s="177"/>
      <c r="CE8" s="153"/>
      <c r="CF8" s="153"/>
      <c r="CG8" s="153"/>
      <c r="CH8" s="153"/>
      <c r="CI8" s="153"/>
      <c r="CJ8" s="153"/>
      <c r="CK8" s="191"/>
      <c r="CL8" s="151"/>
      <c r="CM8" s="153"/>
      <c r="CN8" s="153"/>
      <c r="CO8" s="153"/>
      <c r="CP8" s="153"/>
      <c r="CQ8" s="153"/>
      <c r="CR8" s="153"/>
      <c r="CS8" s="153"/>
      <c r="CT8" s="177"/>
      <c r="CU8" s="153"/>
      <c r="CV8" s="153"/>
      <c r="CW8" s="153"/>
      <c r="CX8" s="153"/>
      <c r="CY8" s="153"/>
      <c r="CZ8" s="153"/>
      <c r="DA8" s="153"/>
      <c r="DB8" s="153"/>
      <c r="DC8" s="151"/>
      <c r="DD8" s="153"/>
      <c r="DE8" s="153"/>
      <c r="DF8" s="153"/>
      <c r="DG8" s="153"/>
      <c r="DH8" s="153"/>
      <c r="DI8" s="153"/>
      <c r="DJ8" s="153"/>
      <c r="DK8" s="177"/>
      <c r="DL8" s="153"/>
      <c r="DM8" s="153"/>
      <c r="DN8" s="153"/>
      <c r="DO8" s="153"/>
      <c r="DP8" s="153"/>
      <c r="DQ8" s="153"/>
      <c r="DR8" s="153"/>
      <c r="DS8" s="191"/>
      <c r="DT8" s="15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2" t="s">
        <v>143</v>
      </c>
      <c r="EE8" s="36" t="s">
        <v>144</v>
      </c>
      <c r="EF8" s="36" t="s">
        <v>62</v>
      </c>
      <c r="EG8" s="36" t="s">
        <v>143</v>
      </c>
      <c r="EH8" s="36" t="s">
        <v>144</v>
      </c>
      <c r="EI8" s="36" t="s">
        <v>62</v>
      </c>
      <c r="EJ8" s="36" t="s">
        <v>143</v>
      </c>
      <c r="EK8" s="36" t="s">
        <v>144</v>
      </c>
      <c r="EL8" s="36" t="s">
        <v>62</v>
      </c>
      <c r="EM8" s="36" t="s">
        <v>143</v>
      </c>
      <c r="EN8" s="36" t="s">
        <v>144</v>
      </c>
      <c r="EO8" s="40" t="s">
        <v>62</v>
      </c>
      <c r="EP8" s="15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2" t="s">
        <v>143</v>
      </c>
      <c r="EZ8" s="36" t="s">
        <v>144</v>
      </c>
      <c r="FA8" s="40" t="s">
        <v>62</v>
      </c>
      <c r="FB8" s="36" t="s">
        <v>145</v>
      </c>
      <c r="FC8" s="36" t="s">
        <v>143</v>
      </c>
      <c r="FD8" s="36" t="s">
        <v>144</v>
      </c>
      <c r="FE8" s="40" t="s">
        <v>62</v>
      </c>
      <c r="FF8" s="36" t="s">
        <v>145</v>
      </c>
      <c r="FG8" s="36" t="s">
        <v>143</v>
      </c>
      <c r="FH8" s="36" t="s">
        <v>144</v>
      </c>
      <c r="FI8" s="36" t="s">
        <v>62</v>
      </c>
      <c r="FJ8" s="151"/>
      <c r="FK8" s="36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15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15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5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15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4" t="s">
        <v>110</v>
      </c>
      <c r="HR8" s="35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1" t="s">
        <v>105</v>
      </c>
      <c r="IB8" s="19"/>
    </row>
    <row r="9" spans="1:235" ht="24" customHeight="1">
      <c r="A9" s="70" t="s">
        <v>198</v>
      </c>
      <c r="B9" s="52">
        <v>563</v>
      </c>
      <c r="C9" s="53">
        <v>3207998</v>
      </c>
      <c r="D9" s="53">
        <v>37281327</v>
      </c>
      <c r="E9" s="54">
        <v>3</v>
      </c>
      <c r="F9" s="53">
        <v>22318</v>
      </c>
      <c r="G9" s="56">
        <v>257350</v>
      </c>
      <c r="H9" s="54">
        <v>12</v>
      </c>
      <c r="I9" s="56">
        <v>262788</v>
      </c>
      <c r="J9" s="56">
        <v>3531464</v>
      </c>
      <c r="K9" s="54">
        <v>40</v>
      </c>
      <c r="L9" s="56">
        <v>272665</v>
      </c>
      <c r="M9" s="56">
        <v>2701550</v>
      </c>
      <c r="N9" s="54">
        <v>60</v>
      </c>
      <c r="O9" s="56">
        <v>233797</v>
      </c>
      <c r="P9" s="54">
        <v>2222078</v>
      </c>
      <c r="Q9" s="70" t="s">
        <v>198</v>
      </c>
      <c r="R9" s="52">
        <v>1</v>
      </c>
      <c r="S9" s="53">
        <v>1846</v>
      </c>
      <c r="T9" s="54">
        <v>13596</v>
      </c>
      <c r="U9" s="54">
        <v>2</v>
      </c>
      <c r="V9" s="53">
        <v>2653</v>
      </c>
      <c r="W9" s="54">
        <v>25461</v>
      </c>
      <c r="X9" s="54">
        <v>45</v>
      </c>
      <c r="Y9" s="56">
        <v>461971</v>
      </c>
      <c r="Z9" s="56">
        <v>5689199</v>
      </c>
      <c r="AA9" s="54">
        <v>1</v>
      </c>
      <c r="AB9" s="56">
        <v>7059</v>
      </c>
      <c r="AC9" s="56">
        <v>107300</v>
      </c>
      <c r="AD9" s="54">
        <v>338</v>
      </c>
      <c r="AE9" s="54">
        <v>12499</v>
      </c>
      <c r="AF9" s="56">
        <v>1580905</v>
      </c>
      <c r="AG9" s="56">
        <v>18089586</v>
      </c>
      <c r="AH9" s="51" t="s">
        <v>198</v>
      </c>
      <c r="AI9" s="52">
        <v>1</v>
      </c>
      <c r="AJ9" s="53">
        <v>464</v>
      </c>
      <c r="AK9" s="53">
        <v>7706</v>
      </c>
      <c r="AL9" s="54">
        <v>60</v>
      </c>
      <c r="AM9" s="53">
        <v>361532</v>
      </c>
      <c r="AN9" s="53">
        <v>4636037</v>
      </c>
      <c r="AO9" s="54">
        <v>160</v>
      </c>
      <c r="AP9" s="55">
        <v>740</v>
      </c>
      <c r="AQ9" s="56">
        <v>249121</v>
      </c>
      <c r="AR9" s="54">
        <v>108</v>
      </c>
      <c r="AS9" s="54">
        <v>589</v>
      </c>
      <c r="AT9" s="56">
        <v>120933</v>
      </c>
      <c r="AU9" s="54">
        <v>52</v>
      </c>
      <c r="AV9" s="55">
        <v>151</v>
      </c>
      <c r="AW9" s="56">
        <v>128188</v>
      </c>
      <c r="AX9" s="70" t="s">
        <v>198</v>
      </c>
      <c r="AY9" s="101">
        <v>422</v>
      </c>
      <c r="AZ9" s="86">
        <v>2499356</v>
      </c>
      <c r="BA9" s="86">
        <v>27688791</v>
      </c>
      <c r="BB9" s="84">
        <v>0</v>
      </c>
      <c r="BC9" s="84">
        <v>0</v>
      </c>
      <c r="BD9" s="84">
        <v>0</v>
      </c>
      <c r="BE9" s="86">
        <v>16</v>
      </c>
      <c r="BF9" s="86">
        <v>222795</v>
      </c>
      <c r="BG9" s="86">
        <v>2556400</v>
      </c>
      <c r="BH9" s="86">
        <v>32</v>
      </c>
      <c r="BI9" s="86">
        <v>250769</v>
      </c>
      <c r="BJ9" s="86">
        <v>2869971</v>
      </c>
      <c r="BK9" s="100" t="s">
        <v>198</v>
      </c>
      <c r="BL9" s="101">
        <v>47</v>
      </c>
      <c r="BM9" s="86">
        <v>338377</v>
      </c>
      <c r="BN9" s="86">
        <v>3452366</v>
      </c>
      <c r="BO9" s="86">
        <v>3</v>
      </c>
      <c r="BP9" s="86">
        <v>14965</v>
      </c>
      <c r="BQ9" s="86">
        <v>116831</v>
      </c>
      <c r="BR9" s="86">
        <v>2</v>
      </c>
      <c r="BS9" s="86">
        <v>2899</v>
      </c>
      <c r="BT9" s="86">
        <v>18236</v>
      </c>
      <c r="BU9" s="85">
        <v>53</v>
      </c>
      <c r="BV9" s="86">
        <v>490387</v>
      </c>
      <c r="BW9" s="87">
        <v>5747408</v>
      </c>
      <c r="BX9" s="81" t="s">
        <v>198</v>
      </c>
      <c r="BY9" s="82">
        <v>0</v>
      </c>
      <c r="BZ9" s="83">
        <v>0</v>
      </c>
      <c r="CA9" s="84">
        <v>0</v>
      </c>
      <c r="CB9" s="85">
        <v>253</v>
      </c>
      <c r="CC9" s="85">
        <v>7106</v>
      </c>
      <c r="CD9" s="86">
        <v>1150380</v>
      </c>
      <c r="CE9" s="87">
        <v>12688033</v>
      </c>
      <c r="CF9" s="88">
        <v>0</v>
      </c>
      <c r="CG9" s="83">
        <v>0</v>
      </c>
      <c r="CH9" s="83">
        <v>0</v>
      </c>
      <c r="CI9" s="85">
        <v>16</v>
      </c>
      <c r="CJ9" s="87">
        <v>28784</v>
      </c>
      <c r="CK9" s="87">
        <v>239546</v>
      </c>
      <c r="CL9" s="25" t="s">
        <v>198</v>
      </c>
      <c r="CM9" s="113">
        <v>422</v>
      </c>
      <c r="CN9" s="113">
        <v>532</v>
      </c>
      <c r="CO9" s="56">
        <v>2499356</v>
      </c>
      <c r="CP9" s="53">
        <v>27688791</v>
      </c>
      <c r="CQ9" s="113">
        <v>5</v>
      </c>
      <c r="CR9" s="113">
        <v>7</v>
      </c>
      <c r="CS9" s="56">
        <v>2976</v>
      </c>
      <c r="CT9" s="56">
        <v>16154</v>
      </c>
      <c r="CU9" s="114">
        <v>0</v>
      </c>
      <c r="CV9" s="114">
        <v>0</v>
      </c>
      <c r="CW9" s="68">
        <v>0</v>
      </c>
      <c r="CX9" s="58">
        <v>0</v>
      </c>
      <c r="CY9" s="113">
        <v>30</v>
      </c>
      <c r="CZ9" s="113">
        <v>40</v>
      </c>
      <c r="DA9" s="56">
        <v>335762</v>
      </c>
      <c r="DB9" s="56">
        <v>4919181</v>
      </c>
      <c r="DC9" s="111" t="s">
        <v>198</v>
      </c>
      <c r="DD9" s="112">
        <v>348</v>
      </c>
      <c r="DE9" s="113">
        <v>437</v>
      </c>
      <c r="DF9" s="56">
        <v>1862056</v>
      </c>
      <c r="DG9" s="53">
        <v>18950385</v>
      </c>
      <c r="DH9" s="113">
        <v>23</v>
      </c>
      <c r="DI9" s="113">
        <v>25</v>
      </c>
      <c r="DJ9" s="56">
        <v>291373</v>
      </c>
      <c r="DK9" s="56">
        <v>3760510</v>
      </c>
      <c r="DL9" s="113">
        <v>13</v>
      </c>
      <c r="DM9" s="113">
        <v>19</v>
      </c>
      <c r="DN9" s="56">
        <v>6645</v>
      </c>
      <c r="DO9" s="56">
        <v>39404</v>
      </c>
      <c r="DP9" s="113">
        <v>3</v>
      </c>
      <c r="DQ9" s="113">
        <v>4</v>
      </c>
      <c r="DR9" s="56">
        <v>544</v>
      </c>
      <c r="DS9" s="56">
        <v>3157</v>
      </c>
      <c r="DT9" s="100" t="s">
        <v>198</v>
      </c>
      <c r="DU9" s="112">
        <v>422</v>
      </c>
      <c r="DV9" s="121">
        <v>532</v>
      </c>
      <c r="DW9" s="87">
        <v>2499356</v>
      </c>
      <c r="DX9" s="121">
        <v>28</v>
      </c>
      <c r="DY9" s="121">
        <v>53</v>
      </c>
      <c r="DZ9" s="87">
        <v>22591</v>
      </c>
      <c r="EA9" s="121">
        <v>53</v>
      </c>
      <c r="EB9" s="121">
        <v>68</v>
      </c>
      <c r="EC9" s="87">
        <v>67824</v>
      </c>
      <c r="ED9" s="85">
        <v>168</v>
      </c>
      <c r="EE9" s="121">
        <v>193</v>
      </c>
      <c r="EF9" s="122">
        <v>556233</v>
      </c>
      <c r="EG9" s="123">
        <v>105</v>
      </c>
      <c r="EH9" s="85">
        <v>128</v>
      </c>
      <c r="EI9" s="122">
        <v>797245</v>
      </c>
      <c r="EJ9" s="85">
        <v>62</v>
      </c>
      <c r="EK9" s="85">
        <v>84</v>
      </c>
      <c r="EL9" s="122">
        <v>845083</v>
      </c>
      <c r="EM9" s="85">
        <v>6</v>
      </c>
      <c r="EN9" s="85">
        <v>6</v>
      </c>
      <c r="EO9" s="122">
        <v>210380</v>
      </c>
      <c r="EP9" s="100" t="s">
        <v>198</v>
      </c>
      <c r="EQ9" s="112">
        <v>422</v>
      </c>
      <c r="ER9" s="121">
        <v>532</v>
      </c>
      <c r="ES9" s="86">
        <v>2499356</v>
      </c>
      <c r="ET9" s="87">
        <v>27688791</v>
      </c>
      <c r="EU9" s="85">
        <v>2</v>
      </c>
      <c r="EV9" s="85">
        <v>1</v>
      </c>
      <c r="EW9" s="86">
        <v>656</v>
      </c>
      <c r="EX9" s="86">
        <v>2461</v>
      </c>
      <c r="EY9" s="123">
        <v>25</v>
      </c>
      <c r="EZ9" s="123">
        <v>48</v>
      </c>
      <c r="FA9" s="53">
        <v>20753</v>
      </c>
      <c r="FB9" s="56">
        <v>180576</v>
      </c>
      <c r="FC9" s="113">
        <v>22</v>
      </c>
      <c r="FD9" s="113">
        <v>30</v>
      </c>
      <c r="FE9" s="56">
        <v>24865</v>
      </c>
      <c r="FF9" s="56">
        <v>272837</v>
      </c>
      <c r="FG9" s="113">
        <v>22</v>
      </c>
      <c r="FH9" s="113">
        <v>27</v>
      </c>
      <c r="FI9" s="56">
        <v>31568</v>
      </c>
      <c r="FJ9" s="25" t="s">
        <v>198</v>
      </c>
      <c r="FK9" s="134">
        <v>279341</v>
      </c>
      <c r="FL9" s="113">
        <v>26</v>
      </c>
      <c r="FM9" s="113">
        <v>38</v>
      </c>
      <c r="FN9" s="53">
        <v>61960</v>
      </c>
      <c r="FO9" s="56">
        <v>439986</v>
      </c>
      <c r="FP9" s="113">
        <v>50</v>
      </c>
      <c r="FQ9" s="113">
        <v>66</v>
      </c>
      <c r="FR9" s="53">
        <v>163732</v>
      </c>
      <c r="FS9" s="56">
        <v>1167042</v>
      </c>
      <c r="FT9" s="113">
        <v>28</v>
      </c>
      <c r="FU9" s="113">
        <v>28</v>
      </c>
      <c r="FV9" s="56">
        <v>72380</v>
      </c>
      <c r="FW9" s="56">
        <v>684950</v>
      </c>
      <c r="FX9" s="113">
        <v>55</v>
      </c>
      <c r="FY9" s="113">
        <v>55</v>
      </c>
      <c r="FZ9" s="56">
        <v>266212</v>
      </c>
      <c r="GA9" s="56">
        <v>2298801</v>
      </c>
      <c r="GB9" s="25" t="s">
        <v>198</v>
      </c>
      <c r="GC9" s="89">
        <v>31</v>
      </c>
      <c r="GD9" s="123">
        <v>32</v>
      </c>
      <c r="GE9" s="55">
        <v>173826</v>
      </c>
      <c r="GF9" s="56">
        <v>1607323</v>
      </c>
      <c r="GG9" s="123">
        <v>103</v>
      </c>
      <c r="GH9" s="113">
        <v>126</v>
      </c>
      <c r="GI9" s="56">
        <v>923211</v>
      </c>
      <c r="GJ9" s="56">
        <v>10869136</v>
      </c>
      <c r="GK9" s="130">
        <v>52</v>
      </c>
      <c r="GL9" s="130">
        <v>70</v>
      </c>
      <c r="GM9" s="56">
        <v>623233</v>
      </c>
      <c r="GN9" s="56">
        <v>7890750</v>
      </c>
      <c r="GO9" s="130">
        <v>6</v>
      </c>
      <c r="GP9" s="130">
        <v>11</v>
      </c>
      <c r="GQ9" s="56">
        <v>136960</v>
      </c>
      <c r="GR9" s="56">
        <v>1995588</v>
      </c>
      <c r="GS9" s="26" t="s">
        <v>198</v>
      </c>
      <c r="GT9" s="87">
        <v>9718809</v>
      </c>
      <c r="GU9" s="87">
        <v>237997</v>
      </c>
      <c r="GV9" s="87">
        <v>2499356</v>
      </c>
      <c r="GW9" s="87">
        <v>257310</v>
      </c>
      <c r="GX9" s="87">
        <v>90872</v>
      </c>
      <c r="GY9" s="87">
        <v>1084589</v>
      </c>
      <c r="GZ9" s="87">
        <v>75212</v>
      </c>
      <c r="HA9" s="87">
        <v>34683</v>
      </c>
      <c r="HB9" s="87">
        <v>484834</v>
      </c>
      <c r="HC9" s="87">
        <v>91573</v>
      </c>
      <c r="HD9" s="87">
        <v>35033</v>
      </c>
      <c r="HE9" s="87">
        <v>342851</v>
      </c>
      <c r="HF9" s="87">
        <v>285481</v>
      </c>
      <c r="HG9" s="87">
        <v>9314</v>
      </c>
      <c r="HH9" s="87">
        <v>156428</v>
      </c>
      <c r="HI9" s="27" t="s">
        <v>198</v>
      </c>
      <c r="HJ9" s="142">
        <v>6273596</v>
      </c>
      <c r="HK9" s="87">
        <v>51643</v>
      </c>
      <c r="HL9" s="87">
        <v>301645</v>
      </c>
      <c r="HM9" s="122">
        <v>254702</v>
      </c>
      <c r="HN9" s="87">
        <v>228</v>
      </c>
      <c r="HO9" s="87">
        <v>5877</v>
      </c>
      <c r="HP9" s="127">
        <v>0</v>
      </c>
      <c r="HQ9" s="83">
        <v>0</v>
      </c>
      <c r="HR9" s="83">
        <v>0</v>
      </c>
      <c r="HS9" s="122">
        <v>2480935</v>
      </c>
      <c r="HT9" s="122">
        <v>16224</v>
      </c>
      <c r="HU9" s="87">
        <v>123132</v>
      </c>
      <c r="HV9" s="127">
        <v>0</v>
      </c>
      <c r="HW9" s="83">
        <v>0</v>
      </c>
      <c r="HX9" s="83">
        <v>0</v>
      </c>
      <c r="HY9" s="127">
        <v>0</v>
      </c>
      <c r="HZ9" s="127">
        <v>0</v>
      </c>
      <c r="IA9" s="83">
        <v>0</v>
      </c>
    </row>
    <row r="10" spans="1:235" ht="24" customHeight="1">
      <c r="A10" s="70" t="s">
        <v>199</v>
      </c>
      <c r="B10" s="52">
        <v>619</v>
      </c>
      <c r="C10" s="53">
        <v>3800928</v>
      </c>
      <c r="D10" s="53">
        <v>43728292</v>
      </c>
      <c r="E10" s="54">
        <v>1</v>
      </c>
      <c r="F10" s="53">
        <v>1974</v>
      </c>
      <c r="G10" s="56">
        <v>17602</v>
      </c>
      <c r="H10" s="54">
        <v>22</v>
      </c>
      <c r="I10" s="56">
        <v>271213</v>
      </c>
      <c r="J10" s="56">
        <v>3464058</v>
      </c>
      <c r="K10" s="54">
        <v>35</v>
      </c>
      <c r="L10" s="56">
        <v>269808</v>
      </c>
      <c r="M10" s="56">
        <v>2576833</v>
      </c>
      <c r="N10" s="54">
        <v>39</v>
      </c>
      <c r="O10" s="56">
        <v>313326</v>
      </c>
      <c r="P10" s="54">
        <v>3473287</v>
      </c>
      <c r="Q10" s="70" t="s">
        <v>199</v>
      </c>
      <c r="R10" s="52">
        <v>4</v>
      </c>
      <c r="S10" s="53">
        <v>5320</v>
      </c>
      <c r="T10" s="54">
        <v>44973</v>
      </c>
      <c r="U10" s="54">
        <v>2</v>
      </c>
      <c r="V10" s="53">
        <v>1092</v>
      </c>
      <c r="W10" s="54">
        <v>7754</v>
      </c>
      <c r="X10" s="54">
        <v>54</v>
      </c>
      <c r="Y10" s="56">
        <v>438809</v>
      </c>
      <c r="Z10" s="56">
        <v>4898175</v>
      </c>
      <c r="AA10" s="54">
        <v>4</v>
      </c>
      <c r="AB10" s="56">
        <v>160757</v>
      </c>
      <c r="AC10" s="56">
        <v>1866918</v>
      </c>
      <c r="AD10" s="54">
        <v>397</v>
      </c>
      <c r="AE10" s="54">
        <v>13118</v>
      </c>
      <c r="AF10" s="56">
        <v>2039926</v>
      </c>
      <c r="AG10" s="56">
        <v>24392466</v>
      </c>
      <c r="AH10" s="51" t="s">
        <v>199</v>
      </c>
      <c r="AI10" s="52">
        <v>1</v>
      </c>
      <c r="AJ10" s="53">
        <v>1399</v>
      </c>
      <c r="AK10" s="53">
        <v>13115</v>
      </c>
      <c r="AL10" s="54">
        <v>60</v>
      </c>
      <c r="AM10" s="53">
        <v>297304</v>
      </c>
      <c r="AN10" s="53">
        <v>2973111</v>
      </c>
      <c r="AO10" s="54">
        <v>181</v>
      </c>
      <c r="AP10" s="55">
        <v>1330</v>
      </c>
      <c r="AQ10" s="56">
        <v>277129</v>
      </c>
      <c r="AR10" s="54">
        <v>146</v>
      </c>
      <c r="AS10" s="54">
        <v>1199</v>
      </c>
      <c r="AT10" s="56">
        <v>191607</v>
      </c>
      <c r="AU10" s="54">
        <v>35</v>
      </c>
      <c r="AV10" s="55">
        <v>131</v>
      </c>
      <c r="AW10" s="56">
        <v>85522</v>
      </c>
      <c r="AX10" s="70" t="s">
        <v>199</v>
      </c>
      <c r="AY10" s="101">
        <v>540</v>
      </c>
      <c r="AZ10" s="86">
        <v>3001646</v>
      </c>
      <c r="BA10" s="86">
        <v>33334329</v>
      </c>
      <c r="BB10" s="86">
        <v>3</v>
      </c>
      <c r="BC10" s="86">
        <v>15380</v>
      </c>
      <c r="BD10" s="86">
        <v>112389</v>
      </c>
      <c r="BE10" s="86">
        <v>14</v>
      </c>
      <c r="BF10" s="86">
        <v>80083</v>
      </c>
      <c r="BG10" s="86">
        <v>921034</v>
      </c>
      <c r="BH10" s="86">
        <v>20</v>
      </c>
      <c r="BI10" s="86">
        <v>116543</v>
      </c>
      <c r="BJ10" s="86">
        <v>1275157</v>
      </c>
      <c r="BK10" s="100" t="s">
        <v>199</v>
      </c>
      <c r="BL10" s="101">
        <v>48</v>
      </c>
      <c r="BM10" s="86">
        <v>252118</v>
      </c>
      <c r="BN10" s="86">
        <v>2455394</v>
      </c>
      <c r="BO10" s="86">
        <v>1</v>
      </c>
      <c r="BP10" s="86">
        <v>75</v>
      </c>
      <c r="BQ10" s="86">
        <v>506</v>
      </c>
      <c r="BR10" s="86">
        <v>4</v>
      </c>
      <c r="BS10" s="86">
        <v>74698</v>
      </c>
      <c r="BT10" s="86">
        <v>970688</v>
      </c>
      <c r="BU10" s="85">
        <v>50</v>
      </c>
      <c r="BV10" s="86">
        <v>605223</v>
      </c>
      <c r="BW10" s="87">
        <v>7042574</v>
      </c>
      <c r="BX10" s="81" t="s">
        <v>199</v>
      </c>
      <c r="BY10" s="89">
        <v>2</v>
      </c>
      <c r="BZ10" s="87">
        <v>8537</v>
      </c>
      <c r="CA10" s="86">
        <v>76526</v>
      </c>
      <c r="CB10" s="85">
        <v>373</v>
      </c>
      <c r="CC10" s="85">
        <v>12398</v>
      </c>
      <c r="CD10" s="86">
        <v>1793586</v>
      </c>
      <c r="CE10" s="87">
        <v>19846971</v>
      </c>
      <c r="CF10" s="88">
        <v>0</v>
      </c>
      <c r="CG10" s="83">
        <v>0</v>
      </c>
      <c r="CH10" s="83">
        <v>0</v>
      </c>
      <c r="CI10" s="85">
        <v>25</v>
      </c>
      <c r="CJ10" s="87">
        <v>55403</v>
      </c>
      <c r="CK10" s="87">
        <v>633090</v>
      </c>
      <c r="CL10" s="25" t="s">
        <v>199</v>
      </c>
      <c r="CM10" s="113">
        <v>540</v>
      </c>
      <c r="CN10" s="113">
        <v>805</v>
      </c>
      <c r="CO10" s="56">
        <v>3001646</v>
      </c>
      <c r="CP10" s="53">
        <v>33334329</v>
      </c>
      <c r="CQ10" s="113">
        <v>3</v>
      </c>
      <c r="CR10" s="113">
        <v>15</v>
      </c>
      <c r="CS10" s="56">
        <v>994</v>
      </c>
      <c r="CT10" s="56">
        <v>7690</v>
      </c>
      <c r="CU10" s="114">
        <v>0</v>
      </c>
      <c r="CV10" s="114">
        <v>0</v>
      </c>
      <c r="CW10" s="68">
        <v>0</v>
      </c>
      <c r="CX10" s="58">
        <v>0</v>
      </c>
      <c r="CY10" s="113">
        <v>27</v>
      </c>
      <c r="CZ10" s="113">
        <v>37</v>
      </c>
      <c r="DA10" s="56">
        <v>204045</v>
      </c>
      <c r="DB10" s="56">
        <v>2956846</v>
      </c>
      <c r="DC10" s="111" t="s">
        <v>199</v>
      </c>
      <c r="DD10" s="112">
        <v>473</v>
      </c>
      <c r="DE10" s="113">
        <v>697</v>
      </c>
      <c r="DF10" s="56">
        <v>2402880</v>
      </c>
      <c r="DG10" s="53">
        <v>25416202</v>
      </c>
      <c r="DH10" s="113">
        <v>25</v>
      </c>
      <c r="DI10" s="113">
        <v>31</v>
      </c>
      <c r="DJ10" s="56">
        <v>389160</v>
      </c>
      <c r="DK10" s="56">
        <v>4926736</v>
      </c>
      <c r="DL10" s="113">
        <v>11</v>
      </c>
      <c r="DM10" s="113">
        <v>24</v>
      </c>
      <c r="DN10" s="56">
        <v>4253</v>
      </c>
      <c r="DO10" s="56">
        <v>25033</v>
      </c>
      <c r="DP10" s="113">
        <v>1</v>
      </c>
      <c r="DQ10" s="113">
        <v>1</v>
      </c>
      <c r="DR10" s="56">
        <v>314</v>
      </c>
      <c r="DS10" s="56">
        <v>1822</v>
      </c>
      <c r="DT10" s="100" t="s">
        <v>199</v>
      </c>
      <c r="DU10" s="112">
        <v>540</v>
      </c>
      <c r="DV10" s="121">
        <v>805</v>
      </c>
      <c r="DW10" s="87">
        <v>3001646</v>
      </c>
      <c r="DX10" s="121">
        <v>27</v>
      </c>
      <c r="DY10" s="121">
        <v>60</v>
      </c>
      <c r="DZ10" s="87">
        <v>15675</v>
      </c>
      <c r="EA10" s="121">
        <v>60</v>
      </c>
      <c r="EB10" s="121">
        <v>106</v>
      </c>
      <c r="EC10" s="87">
        <v>66048</v>
      </c>
      <c r="ED10" s="85">
        <v>228</v>
      </c>
      <c r="EE10" s="121">
        <v>295</v>
      </c>
      <c r="EF10" s="122">
        <v>597818</v>
      </c>
      <c r="EG10" s="123">
        <v>126</v>
      </c>
      <c r="EH10" s="85">
        <v>192</v>
      </c>
      <c r="EI10" s="122">
        <v>927559</v>
      </c>
      <c r="EJ10" s="85">
        <v>89</v>
      </c>
      <c r="EK10" s="85">
        <v>137</v>
      </c>
      <c r="EL10" s="122">
        <v>1087928</v>
      </c>
      <c r="EM10" s="85">
        <v>10</v>
      </c>
      <c r="EN10" s="85">
        <v>15</v>
      </c>
      <c r="EO10" s="122">
        <v>306618</v>
      </c>
      <c r="EP10" s="100" t="s">
        <v>199</v>
      </c>
      <c r="EQ10" s="112">
        <v>540</v>
      </c>
      <c r="ER10" s="121">
        <v>805</v>
      </c>
      <c r="ES10" s="86">
        <v>3001646</v>
      </c>
      <c r="ET10" s="87">
        <v>33334329</v>
      </c>
      <c r="EU10" s="88">
        <v>0</v>
      </c>
      <c r="EV10" s="88">
        <v>0</v>
      </c>
      <c r="EW10" s="84">
        <v>0</v>
      </c>
      <c r="EX10" s="84">
        <v>0</v>
      </c>
      <c r="EY10" s="123">
        <v>28</v>
      </c>
      <c r="EZ10" s="123">
        <v>56</v>
      </c>
      <c r="FA10" s="53">
        <v>16033</v>
      </c>
      <c r="FB10" s="56">
        <v>155162</v>
      </c>
      <c r="FC10" s="113">
        <v>16</v>
      </c>
      <c r="FD10" s="113">
        <v>34</v>
      </c>
      <c r="FE10" s="56">
        <v>20896</v>
      </c>
      <c r="FF10" s="56">
        <v>165953</v>
      </c>
      <c r="FG10" s="113">
        <v>22</v>
      </c>
      <c r="FH10" s="113">
        <v>30</v>
      </c>
      <c r="FI10" s="56">
        <v>28263</v>
      </c>
      <c r="FJ10" s="25" t="s">
        <v>199</v>
      </c>
      <c r="FK10" s="134">
        <v>222248</v>
      </c>
      <c r="FL10" s="113">
        <v>38</v>
      </c>
      <c r="FM10" s="113">
        <v>70</v>
      </c>
      <c r="FN10" s="53">
        <v>63979</v>
      </c>
      <c r="FO10" s="56">
        <v>603761</v>
      </c>
      <c r="FP10" s="113">
        <v>57</v>
      </c>
      <c r="FQ10" s="113">
        <v>90</v>
      </c>
      <c r="FR10" s="53">
        <v>187039</v>
      </c>
      <c r="FS10" s="56">
        <v>1311671</v>
      </c>
      <c r="FT10" s="113">
        <v>40</v>
      </c>
      <c r="FU10" s="113">
        <v>42</v>
      </c>
      <c r="FV10" s="56">
        <v>84544</v>
      </c>
      <c r="FW10" s="56">
        <v>649860</v>
      </c>
      <c r="FX10" s="113">
        <v>82</v>
      </c>
      <c r="FY10" s="113">
        <v>101</v>
      </c>
      <c r="FZ10" s="56">
        <v>183487</v>
      </c>
      <c r="GA10" s="56">
        <v>1780686</v>
      </c>
      <c r="GB10" s="25" t="s">
        <v>199</v>
      </c>
      <c r="GC10" s="89">
        <v>42</v>
      </c>
      <c r="GD10" s="123">
        <v>48</v>
      </c>
      <c r="GE10" s="55">
        <v>230879</v>
      </c>
      <c r="GF10" s="56">
        <v>2082812</v>
      </c>
      <c r="GG10" s="123">
        <v>113</v>
      </c>
      <c r="GH10" s="113">
        <v>177</v>
      </c>
      <c r="GI10" s="56">
        <v>780325</v>
      </c>
      <c r="GJ10" s="56">
        <v>8390005</v>
      </c>
      <c r="GK10" s="130">
        <v>91</v>
      </c>
      <c r="GL10" s="130">
        <v>141</v>
      </c>
      <c r="GM10" s="56">
        <v>1089310</v>
      </c>
      <c r="GN10" s="56">
        <v>13765990</v>
      </c>
      <c r="GO10" s="130">
        <v>11</v>
      </c>
      <c r="GP10" s="130">
        <v>16</v>
      </c>
      <c r="GQ10" s="56">
        <v>316891</v>
      </c>
      <c r="GR10" s="56">
        <v>4206181</v>
      </c>
      <c r="GS10" s="26" t="s">
        <v>199</v>
      </c>
      <c r="GT10" s="87">
        <v>6053254</v>
      </c>
      <c r="GU10" s="87">
        <v>258744</v>
      </c>
      <c r="GV10" s="87">
        <v>3001646</v>
      </c>
      <c r="GW10" s="87">
        <v>414514</v>
      </c>
      <c r="GX10" s="87">
        <v>118907</v>
      </c>
      <c r="GY10" s="87">
        <v>1483785</v>
      </c>
      <c r="GZ10" s="87">
        <v>80065</v>
      </c>
      <c r="HA10" s="87">
        <v>40231</v>
      </c>
      <c r="HB10" s="87">
        <v>589142</v>
      </c>
      <c r="HC10" s="87">
        <v>112768</v>
      </c>
      <c r="HD10" s="87">
        <v>30843</v>
      </c>
      <c r="HE10" s="87">
        <v>382622</v>
      </c>
      <c r="HF10" s="87">
        <v>163818</v>
      </c>
      <c r="HG10" s="87">
        <v>5463</v>
      </c>
      <c r="HH10" s="87">
        <v>25952</v>
      </c>
      <c r="HI10" s="27" t="s">
        <v>199</v>
      </c>
      <c r="HJ10" s="142">
        <v>4850538</v>
      </c>
      <c r="HK10" s="87">
        <v>37396</v>
      </c>
      <c r="HL10" s="87">
        <v>269446</v>
      </c>
      <c r="HM10" s="122">
        <v>29318</v>
      </c>
      <c r="HN10" s="87">
        <v>317</v>
      </c>
      <c r="HO10" s="87">
        <v>823</v>
      </c>
      <c r="HP10" s="122">
        <v>12393</v>
      </c>
      <c r="HQ10" s="87">
        <v>322</v>
      </c>
      <c r="HR10" s="87">
        <v>982</v>
      </c>
      <c r="HS10" s="122">
        <v>389840</v>
      </c>
      <c r="HT10" s="122">
        <v>25265</v>
      </c>
      <c r="HU10" s="87">
        <v>248894</v>
      </c>
      <c r="HV10" s="127">
        <v>0</v>
      </c>
      <c r="HW10" s="83">
        <v>0</v>
      </c>
      <c r="HX10" s="83">
        <v>0</v>
      </c>
      <c r="HY10" s="127">
        <v>0</v>
      </c>
      <c r="HZ10" s="127">
        <v>0</v>
      </c>
      <c r="IA10" s="83">
        <v>0</v>
      </c>
    </row>
    <row r="11" spans="1:235" ht="24" customHeight="1">
      <c r="A11" s="70" t="s">
        <v>200</v>
      </c>
      <c r="B11" s="52">
        <v>533</v>
      </c>
      <c r="C11" s="53">
        <v>2833200</v>
      </c>
      <c r="D11" s="53">
        <v>33053354</v>
      </c>
      <c r="E11" s="54">
        <v>1</v>
      </c>
      <c r="F11" s="53">
        <v>236</v>
      </c>
      <c r="G11" s="56">
        <v>600</v>
      </c>
      <c r="H11" s="54">
        <v>15</v>
      </c>
      <c r="I11" s="56">
        <v>109664</v>
      </c>
      <c r="J11" s="56">
        <v>1272175</v>
      </c>
      <c r="K11" s="54">
        <v>20</v>
      </c>
      <c r="L11" s="56">
        <v>154131</v>
      </c>
      <c r="M11" s="56">
        <v>1385728</v>
      </c>
      <c r="N11" s="54">
        <v>40</v>
      </c>
      <c r="O11" s="56">
        <v>116745</v>
      </c>
      <c r="P11" s="54">
        <v>1069320</v>
      </c>
      <c r="Q11" s="70" t="s">
        <v>200</v>
      </c>
      <c r="R11" s="52">
        <v>2</v>
      </c>
      <c r="S11" s="53">
        <v>180</v>
      </c>
      <c r="T11" s="54">
        <v>1232</v>
      </c>
      <c r="U11" s="54">
        <v>7</v>
      </c>
      <c r="V11" s="53">
        <v>35366</v>
      </c>
      <c r="W11" s="54">
        <v>392597</v>
      </c>
      <c r="X11" s="54">
        <v>54</v>
      </c>
      <c r="Y11" s="56">
        <v>416413</v>
      </c>
      <c r="Z11" s="56">
        <v>4893245</v>
      </c>
      <c r="AA11" s="54">
        <v>4</v>
      </c>
      <c r="AB11" s="56">
        <v>16679</v>
      </c>
      <c r="AC11" s="56">
        <v>199463</v>
      </c>
      <c r="AD11" s="54">
        <v>340</v>
      </c>
      <c r="AE11" s="54">
        <v>9318</v>
      </c>
      <c r="AF11" s="56">
        <v>1746042</v>
      </c>
      <c r="AG11" s="56">
        <v>20730621</v>
      </c>
      <c r="AH11" s="51" t="s">
        <v>200</v>
      </c>
      <c r="AI11" s="57">
        <v>0</v>
      </c>
      <c r="AJ11" s="58">
        <v>0</v>
      </c>
      <c r="AK11" s="58">
        <v>0</v>
      </c>
      <c r="AL11" s="54">
        <v>50</v>
      </c>
      <c r="AM11" s="53">
        <v>237744</v>
      </c>
      <c r="AN11" s="53">
        <v>3108373</v>
      </c>
      <c r="AO11" s="54">
        <v>181</v>
      </c>
      <c r="AP11" s="55">
        <v>1408</v>
      </c>
      <c r="AQ11" s="56">
        <v>326025</v>
      </c>
      <c r="AR11" s="54">
        <v>106</v>
      </c>
      <c r="AS11" s="54">
        <v>1126</v>
      </c>
      <c r="AT11" s="56">
        <v>154822</v>
      </c>
      <c r="AU11" s="54">
        <v>75</v>
      </c>
      <c r="AV11" s="55">
        <v>282</v>
      </c>
      <c r="AW11" s="56">
        <v>171203</v>
      </c>
      <c r="AX11" s="70" t="s">
        <v>200</v>
      </c>
      <c r="AY11" s="101">
        <v>519</v>
      </c>
      <c r="AZ11" s="86">
        <v>3531176</v>
      </c>
      <c r="BA11" s="86">
        <v>40474683</v>
      </c>
      <c r="BB11" s="86">
        <v>2</v>
      </c>
      <c r="BC11" s="86">
        <v>20002</v>
      </c>
      <c r="BD11" s="86">
        <v>196925</v>
      </c>
      <c r="BE11" s="86">
        <v>14</v>
      </c>
      <c r="BF11" s="86">
        <v>170921</v>
      </c>
      <c r="BG11" s="86">
        <v>1987242</v>
      </c>
      <c r="BH11" s="86">
        <v>34</v>
      </c>
      <c r="BI11" s="86">
        <v>337490</v>
      </c>
      <c r="BJ11" s="86">
        <v>3664758</v>
      </c>
      <c r="BK11" s="100" t="s">
        <v>200</v>
      </c>
      <c r="BL11" s="101">
        <v>47</v>
      </c>
      <c r="BM11" s="86">
        <v>233346</v>
      </c>
      <c r="BN11" s="86">
        <v>2268111</v>
      </c>
      <c r="BO11" s="86">
        <v>3</v>
      </c>
      <c r="BP11" s="86">
        <v>3542</v>
      </c>
      <c r="BQ11" s="86">
        <v>23762</v>
      </c>
      <c r="BR11" s="86">
        <v>6</v>
      </c>
      <c r="BS11" s="86">
        <v>164779</v>
      </c>
      <c r="BT11" s="86">
        <v>2072246</v>
      </c>
      <c r="BU11" s="85">
        <v>50</v>
      </c>
      <c r="BV11" s="86">
        <v>629807</v>
      </c>
      <c r="BW11" s="87">
        <v>7751571</v>
      </c>
      <c r="BX11" s="81" t="s">
        <v>200</v>
      </c>
      <c r="BY11" s="89">
        <v>2</v>
      </c>
      <c r="BZ11" s="87">
        <v>41098</v>
      </c>
      <c r="CA11" s="86">
        <v>401178</v>
      </c>
      <c r="CB11" s="85">
        <v>344</v>
      </c>
      <c r="CC11" s="85">
        <v>14169</v>
      </c>
      <c r="CD11" s="86">
        <v>1897177</v>
      </c>
      <c r="CE11" s="87">
        <v>21742451</v>
      </c>
      <c r="CF11" s="85">
        <v>1</v>
      </c>
      <c r="CG11" s="87">
        <v>464</v>
      </c>
      <c r="CH11" s="87">
        <v>7749</v>
      </c>
      <c r="CI11" s="85">
        <v>16</v>
      </c>
      <c r="CJ11" s="87">
        <v>32550</v>
      </c>
      <c r="CK11" s="87">
        <v>358690</v>
      </c>
      <c r="CL11" s="25" t="s">
        <v>200</v>
      </c>
      <c r="CM11" s="113">
        <v>519</v>
      </c>
      <c r="CN11" s="113">
        <v>702</v>
      </c>
      <c r="CO11" s="56">
        <v>3531176</v>
      </c>
      <c r="CP11" s="53">
        <v>40474683</v>
      </c>
      <c r="CQ11" s="113">
        <v>1</v>
      </c>
      <c r="CR11" s="113">
        <v>1</v>
      </c>
      <c r="CS11" s="56">
        <v>62</v>
      </c>
      <c r="CT11" s="56">
        <v>383</v>
      </c>
      <c r="CU11" s="113">
        <v>2</v>
      </c>
      <c r="CV11" s="113">
        <v>2</v>
      </c>
      <c r="CW11" s="56">
        <v>640</v>
      </c>
      <c r="CX11" s="53">
        <v>4635</v>
      </c>
      <c r="CY11" s="113">
        <v>38</v>
      </c>
      <c r="CZ11" s="113">
        <v>42</v>
      </c>
      <c r="DA11" s="56">
        <v>563300</v>
      </c>
      <c r="DB11" s="56">
        <v>8215345</v>
      </c>
      <c r="DC11" s="111" t="s">
        <v>200</v>
      </c>
      <c r="DD11" s="112">
        <v>444</v>
      </c>
      <c r="DE11" s="113">
        <v>616</v>
      </c>
      <c r="DF11" s="56">
        <v>2731365</v>
      </c>
      <c r="DG11" s="53">
        <v>29300914</v>
      </c>
      <c r="DH11" s="113">
        <v>25</v>
      </c>
      <c r="DI11" s="113">
        <v>31</v>
      </c>
      <c r="DJ11" s="56">
        <v>231724</v>
      </c>
      <c r="DK11" s="56">
        <v>2928962</v>
      </c>
      <c r="DL11" s="113">
        <v>9</v>
      </c>
      <c r="DM11" s="113">
        <v>10</v>
      </c>
      <c r="DN11" s="56">
        <v>4085</v>
      </c>
      <c r="DO11" s="56">
        <v>24444</v>
      </c>
      <c r="DP11" s="114">
        <v>0</v>
      </c>
      <c r="DQ11" s="114">
        <v>0</v>
      </c>
      <c r="DR11" s="68">
        <v>0</v>
      </c>
      <c r="DS11" s="68">
        <v>0</v>
      </c>
      <c r="DT11" s="100" t="s">
        <v>200</v>
      </c>
      <c r="DU11" s="112">
        <v>519</v>
      </c>
      <c r="DV11" s="121">
        <v>702</v>
      </c>
      <c r="DW11" s="87">
        <v>3531176</v>
      </c>
      <c r="DX11" s="121">
        <v>24</v>
      </c>
      <c r="DY11" s="121">
        <v>35</v>
      </c>
      <c r="DZ11" s="87">
        <v>22693</v>
      </c>
      <c r="EA11" s="121">
        <v>40</v>
      </c>
      <c r="EB11" s="121">
        <v>45</v>
      </c>
      <c r="EC11" s="87">
        <v>26737</v>
      </c>
      <c r="ED11" s="85">
        <v>226</v>
      </c>
      <c r="EE11" s="121">
        <v>275</v>
      </c>
      <c r="EF11" s="122">
        <v>657154</v>
      </c>
      <c r="EG11" s="123">
        <v>122</v>
      </c>
      <c r="EH11" s="85">
        <v>170</v>
      </c>
      <c r="EI11" s="122">
        <v>936808</v>
      </c>
      <c r="EJ11" s="85">
        <v>95</v>
      </c>
      <c r="EK11" s="85">
        <v>159</v>
      </c>
      <c r="EL11" s="122">
        <v>1424324</v>
      </c>
      <c r="EM11" s="85">
        <v>12</v>
      </c>
      <c r="EN11" s="85">
        <v>18</v>
      </c>
      <c r="EO11" s="122">
        <v>463460</v>
      </c>
      <c r="EP11" s="100" t="s">
        <v>200</v>
      </c>
      <c r="EQ11" s="112">
        <v>519</v>
      </c>
      <c r="ER11" s="121">
        <v>702</v>
      </c>
      <c r="ES11" s="86">
        <v>3531176</v>
      </c>
      <c r="ET11" s="87">
        <v>40474683</v>
      </c>
      <c r="EU11" s="88">
        <v>0</v>
      </c>
      <c r="EV11" s="88">
        <v>0</v>
      </c>
      <c r="EW11" s="84">
        <v>0</v>
      </c>
      <c r="EX11" s="84">
        <v>0</v>
      </c>
      <c r="EY11" s="123">
        <v>20</v>
      </c>
      <c r="EZ11" s="123">
        <v>30</v>
      </c>
      <c r="FA11" s="53">
        <v>22100</v>
      </c>
      <c r="FB11" s="56">
        <v>166795</v>
      </c>
      <c r="FC11" s="113">
        <v>21</v>
      </c>
      <c r="FD11" s="113">
        <v>21</v>
      </c>
      <c r="FE11" s="56">
        <v>14721</v>
      </c>
      <c r="FF11" s="56">
        <v>134101</v>
      </c>
      <c r="FG11" s="113">
        <v>17</v>
      </c>
      <c r="FH11" s="113">
        <v>22</v>
      </c>
      <c r="FI11" s="56">
        <v>16038</v>
      </c>
      <c r="FJ11" s="25" t="s">
        <v>200</v>
      </c>
      <c r="FK11" s="134">
        <v>147458</v>
      </c>
      <c r="FL11" s="113">
        <v>24</v>
      </c>
      <c r="FM11" s="113">
        <v>34</v>
      </c>
      <c r="FN11" s="53">
        <v>73393</v>
      </c>
      <c r="FO11" s="56">
        <v>448012</v>
      </c>
      <c r="FP11" s="113">
        <v>60</v>
      </c>
      <c r="FQ11" s="113">
        <v>95</v>
      </c>
      <c r="FR11" s="53">
        <v>205321</v>
      </c>
      <c r="FS11" s="56">
        <v>1694487</v>
      </c>
      <c r="FT11" s="113">
        <v>34</v>
      </c>
      <c r="FU11" s="113">
        <v>34</v>
      </c>
      <c r="FV11" s="56">
        <v>118153</v>
      </c>
      <c r="FW11" s="56">
        <v>1150599</v>
      </c>
      <c r="FX11" s="113">
        <v>96</v>
      </c>
      <c r="FY11" s="113">
        <v>100</v>
      </c>
      <c r="FZ11" s="56">
        <v>250993</v>
      </c>
      <c r="GA11" s="56">
        <v>2474075</v>
      </c>
      <c r="GB11" s="25" t="s">
        <v>200</v>
      </c>
      <c r="GC11" s="89">
        <v>22</v>
      </c>
      <c r="GD11" s="123">
        <v>25</v>
      </c>
      <c r="GE11" s="55">
        <v>87525</v>
      </c>
      <c r="GF11" s="56">
        <v>838299</v>
      </c>
      <c r="GG11" s="123">
        <v>121</v>
      </c>
      <c r="GH11" s="113">
        <v>171</v>
      </c>
      <c r="GI11" s="56">
        <v>1122316</v>
      </c>
      <c r="GJ11" s="56">
        <v>12330136</v>
      </c>
      <c r="GK11" s="130">
        <v>91</v>
      </c>
      <c r="GL11" s="130">
        <v>151</v>
      </c>
      <c r="GM11" s="56">
        <v>1139463</v>
      </c>
      <c r="GN11" s="56">
        <v>14413094</v>
      </c>
      <c r="GO11" s="130">
        <v>13</v>
      </c>
      <c r="GP11" s="130">
        <v>19</v>
      </c>
      <c r="GQ11" s="56">
        <v>481153</v>
      </c>
      <c r="GR11" s="56">
        <v>6677627</v>
      </c>
      <c r="GS11" s="26" t="s">
        <v>200</v>
      </c>
      <c r="GT11" s="87">
        <v>8896517</v>
      </c>
      <c r="GU11" s="87">
        <v>296097</v>
      </c>
      <c r="GV11" s="87">
        <v>3531176</v>
      </c>
      <c r="GW11" s="87">
        <v>657678</v>
      </c>
      <c r="GX11" s="87">
        <v>119287</v>
      </c>
      <c r="GY11" s="87">
        <v>1584932</v>
      </c>
      <c r="GZ11" s="87">
        <v>125303</v>
      </c>
      <c r="HA11" s="87">
        <v>58645</v>
      </c>
      <c r="HB11" s="87">
        <v>916359</v>
      </c>
      <c r="HC11" s="87">
        <v>168510</v>
      </c>
      <c r="HD11" s="87">
        <v>50658</v>
      </c>
      <c r="HE11" s="87">
        <v>576099</v>
      </c>
      <c r="HF11" s="87">
        <v>2611789</v>
      </c>
      <c r="HG11" s="87">
        <v>13299</v>
      </c>
      <c r="HH11" s="87">
        <v>90006</v>
      </c>
      <c r="HI11" s="27" t="s">
        <v>200</v>
      </c>
      <c r="HJ11" s="142">
        <v>5015080</v>
      </c>
      <c r="HK11" s="87">
        <v>47379</v>
      </c>
      <c r="HL11" s="87">
        <v>253485</v>
      </c>
      <c r="HM11" s="127">
        <v>0</v>
      </c>
      <c r="HN11" s="83">
        <v>0</v>
      </c>
      <c r="HO11" s="83">
        <v>0</v>
      </c>
      <c r="HP11" s="122">
        <v>6402</v>
      </c>
      <c r="HQ11" s="87">
        <v>977</v>
      </c>
      <c r="HR11" s="87">
        <v>977</v>
      </c>
      <c r="HS11" s="122">
        <v>311755</v>
      </c>
      <c r="HT11" s="122">
        <v>5852</v>
      </c>
      <c r="HU11" s="87">
        <v>109318</v>
      </c>
      <c r="HV11" s="127">
        <v>0</v>
      </c>
      <c r="HW11" s="83">
        <v>0</v>
      </c>
      <c r="HX11" s="83">
        <v>0</v>
      </c>
      <c r="HY11" s="127">
        <v>0</v>
      </c>
      <c r="HZ11" s="127">
        <v>0</v>
      </c>
      <c r="IA11" s="83">
        <v>0</v>
      </c>
    </row>
    <row r="12" spans="1:235" ht="24" customHeight="1">
      <c r="A12" s="70" t="s">
        <v>201</v>
      </c>
      <c r="B12" s="52">
        <v>455</v>
      </c>
      <c r="C12" s="53">
        <v>2536484</v>
      </c>
      <c r="D12" s="53">
        <v>30241532</v>
      </c>
      <c r="E12" s="54">
        <v>3</v>
      </c>
      <c r="F12" s="53">
        <v>4846</v>
      </c>
      <c r="G12" s="56">
        <v>37254</v>
      </c>
      <c r="H12" s="54">
        <v>20</v>
      </c>
      <c r="I12" s="56">
        <v>407333</v>
      </c>
      <c r="J12" s="56">
        <v>6212425</v>
      </c>
      <c r="K12" s="54">
        <v>14</v>
      </c>
      <c r="L12" s="56">
        <v>63894</v>
      </c>
      <c r="M12" s="56">
        <v>684412</v>
      </c>
      <c r="N12" s="54">
        <v>51</v>
      </c>
      <c r="O12" s="56">
        <v>284656</v>
      </c>
      <c r="P12" s="54">
        <v>2700141</v>
      </c>
      <c r="Q12" s="70" t="s">
        <v>201</v>
      </c>
      <c r="R12" s="52">
        <v>9</v>
      </c>
      <c r="S12" s="53">
        <v>30904</v>
      </c>
      <c r="T12" s="54">
        <v>335821</v>
      </c>
      <c r="U12" s="54">
        <v>2</v>
      </c>
      <c r="V12" s="53">
        <v>667</v>
      </c>
      <c r="W12" s="54">
        <v>3141</v>
      </c>
      <c r="X12" s="54">
        <v>45</v>
      </c>
      <c r="Y12" s="56">
        <v>394913</v>
      </c>
      <c r="Z12" s="56">
        <v>4547702</v>
      </c>
      <c r="AA12" s="54">
        <v>3</v>
      </c>
      <c r="AB12" s="56">
        <v>12930</v>
      </c>
      <c r="AC12" s="56">
        <v>124160</v>
      </c>
      <c r="AD12" s="54">
        <v>265</v>
      </c>
      <c r="AE12" s="54">
        <v>6288</v>
      </c>
      <c r="AF12" s="56">
        <v>1124827</v>
      </c>
      <c r="AG12" s="56">
        <v>13263914</v>
      </c>
      <c r="AH12" s="51" t="s">
        <v>201</v>
      </c>
      <c r="AI12" s="57">
        <v>0</v>
      </c>
      <c r="AJ12" s="58">
        <v>0</v>
      </c>
      <c r="AK12" s="58">
        <v>0</v>
      </c>
      <c r="AL12" s="54">
        <v>43</v>
      </c>
      <c r="AM12" s="53">
        <v>211514</v>
      </c>
      <c r="AN12" s="53">
        <v>2332562</v>
      </c>
      <c r="AO12" s="54">
        <v>161</v>
      </c>
      <c r="AP12" s="55">
        <v>1079</v>
      </c>
      <c r="AQ12" s="56">
        <v>253409</v>
      </c>
      <c r="AR12" s="54">
        <v>99</v>
      </c>
      <c r="AS12" s="54">
        <v>899</v>
      </c>
      <c r="AT12" s="56">
        <v>128754</v>
      </c>
      <c r="AU12" s="54">
        <v>62</v>
      </c>
      <c r="AV12" s="55">
        <v>180</v>
      </c>
      <c r="AW12" s="56">
        <v>124655</v>
      </c>
      <c r="AX12" s="70" t="s">
        <v>201</v>
      </c>
      <c r="AY12" s="101">
        <v>465</v>
      </c>
      <c r="AZ12" s="86">
        <v>3322225</v>
      </c>
      <c r="BA12" s="86">
        <v>37730172</v>
      </c>
      <c r="BB12" s="86">
        <v>4</v>
      </c>
      <c r="BC12" s="86">
        <v>33994</v>
      </c>
      <c r="BD12" s="86">
        <v>496768</v>
      </c>
      <c r="BE12" s="86">
        <v>16</v>
      </c>
      <c r="BF12" s="86">
        <v>306375</v>
      </c>
      <c r="BG12" s="86">
        <v>4168379</v>
      </c>
      <c r="BH12" s="86">
        <v>25</v>
      </c>
      <c r="BI12" s="86">
        <v>243734</v>
      </c>
      <c r="BJ12" s="86">
        <v>2171381</v>
      </c>
      <c r="BK12" s="100" t="s">
        <v>201</v>
      </c>
      <c r="BL12" s="101">
        <v>52</v>
      </c>
      <c r="BM12" s="86">
        <v>421661</v>
      </c>
      <c r="BN12" s="86">
        <v>3806478</v>
      </c>
      <c r="BO12" s="86">
        <v>2</v>
      </c>
      <c r="BP12" s="86">
        <v>226</v>
      </c>
      <c r="BQ12" s="86">
        <v>1621</v>
      </c>
      <c r="BR12" s="86">
        <v>3</v>
      </c>
      <c r="BS12" s="86">
        <v>1102</v>
      </c>
      <c r="BT12" s="86">
        <v>8277</v>
      </c>
      <c r="BU12" s="85">
        <v>68</v>
      </c>
      <c r="BV12" s="86">
        <v>604344</v>
      </c>
      <c r="BW12" s="87">
        <v>7464596</v>
      </c>
      <c r="BX12" s="81" t="s">
        <v>201</v>
      </c>
      <c r="BY12" s="89">
        <v>3</v>
      </c>
      <c r="BZ12" s="87">
        <v>138399</v>
      </c>
      <c r="CA12" s="86">
        <v>1693395</v>
      </c>
      <c r="CB12" s="85">
        <v>272</v>
      </c>
      <c r="CC12" s="85">
        <v>9637</v>
      </c>
      <c r="CD12" s="86">
        <v>1469301</v>
      </c>
      <c r="CE12" s="87">
        <v>16845904</v>
      </c>
      <c r="CF12" s="88">
        <v>0</v>
      </c>
      <c r="CG12" s="83">
        <v>0</v>
      </c>
      <c r="CH12" s="83">
        <v>0</v>
      </c>
      <c r="CI12" s="85">
        <v>20</v>
      </c>
      <c r="CJ12" s="87">
        <v>103089</v>
      </c>
      <c r="CK12" s="87">
        <v>1073373</v>
      </c>
      <c r="CL12" s="25" t="s">
        <v>201</v>
      </c>
      <c r="CM12" s="113">
        <v>465</v>
      </c>
      <c r="CN12" s="113">
        <v>676</v>
      </c>
      <c r="CO12" s="56">
        <v>3322225</v>
      </c>
      <c r="CP12" s="53">
        <v>37730172</v>
      </c>
      <c r="CQ12" s="113">
        <v>4</v>
      </c>
      <c r="CR12" s="113">
        <v>7</v>
      </c>
      <c r="CS12" s="56">
        <v>3792</v>
      </c>
      <c r="CT12" s="56">
        <v>22663</v>
      </c>
      <c r="CU12" s="113">
        <v>2</v>
      </c>
      <c r="CV12" s="113">
        <v>4</v>
      </c>
      <c r="CW12" s="56">
        <v>626</v>
      </c>
      <c r="CX12" s="53">
        <v>1754</v>
      </c>
      <c r="CY12" s="113">
        <v>34</v>
      </c>
      <c r="CZ12" s="113">
        <v>51</v>
      </c>
      <c r="DA12" s="56">
        <v>357706</v>
      </c>
      <c r="DB12" s="56">
        <v>5036852</v>
      </c>
      <c r="DC12" s="111" t="s">
        <v>201</v>
      </c>
      <c r="DD12" s="112">
        <v>392</v>
      </c>
      <c r="DE12" s="113">
        <v>577</v>
      </c>
      <c r="DF12" s="56">
        <v>2638667</v>
      </c>
      <c r="DG12" s="53">
        <v>28171584</v>
      </c>
      <c r="DH12" s="113">
        <v>25</v>
      </c>
      <c r="DI12" s="113">
        <v>28</v>
      </c>
      <c r="DJ12" s="56">
        <v>318853</v>
      </c>
      <c r="DK12" s="56">
        <v>4480605</v>
      </c>
      <c r="DL12" s="113">
        <v>8</v>
      </c>
      <c r="DM12" s="113">
        <v>9</v>
      </c>
      <c r="DN12" s="56">
        <v>2581</v>
      </c>
      <c r="DO12" s="56">
        <v>16714</v>
      </c>
      <c r="DP12" s="114">
        <v>0</v>
      </c>
      <c r="DQ12" s="114">
        <v>0</v>
      </c>
      <c r="DR12" s="68">
        <v>0</v>
      </c>
      <c r="DS12" s="68">
        <v>0</v>
      </c>
      <c r="DT12" s="100" t="s">
        <v>201</v>
      </c>
      <c r="DU12" s="112">
        <v>465</v>
      </c>
      <c r="DV12" s="121">
        <v>676</v>
      </c>
      <c r="DW12" s="87">
        <v>3322225</v>
      </c>
      <c r="DX12" s="121">
        <v>26</v>
      </c>
      <c r="DY12" s="121">
        <v>41</v>
      </c>
      <c r="DZ12" s="87">
        <v>72962</v>
      </c>
      <c r="EA12" s="121">
        <v>57</v>
      </c>
      <c r="EB12" s="121">
        <v>91</v>
      </c>
      <c r="EC12" s="87">
        <v>83878</v>
      </c>
      <c r="ED12" s="85">
        <v>199</v>
      </c>
      <c r="EE12" s="121">
        <v>281</v>
      </c>
      <c r="EF12" s="122">
        <v>758593</v>
      </c>
      <c r="EG12" s="123">
        <v>107</v>
      </c>
      <c r="EH12" s="85">
        <v>153</v>
      </c>
      <c r="EI12" s="122">
        <v>963599</v>
      </c>
      <c r="EJ12" s="85">
        <v>64</v>
      </c>
      <c r="EK12" s="85">
        <v>93</v>
      </c>
      <c r="EL12" s="122">
        <v>959331</v>
      </c>
      <c r="EM12" s="85">
        <v>12</v>
      </c>
      <c r="EN12" s="85">
        <v>17</v>
      </c>
      <c r="EO12" s="122">
        <v>483862</v>
      </c>
      <c r="EP12" s="100" t="s">
        <v>201</v>
      </c>
      <c r="EQ12" s="112">
        <v>465</v>
      </c>
      <c r="ER12" s="121">
        <v>676</v>
      </c>
      <c r="ES12" s="86">
        <v>3322225</v>
      </c>
      <c r="ET12" s="87">
        <v>37730172</v>
      </c>
      <c r="EU12" s="88">
        <v>0</v>
      </c>
      <c r="EV12" s="88">
        <v>0</v>
      </c>
      <c r="EW12" s="84">
        <v>0</v>
      </c>
      <c r="EX12" s="84">
        <v>0</v>
      </c>
      <c r="EY12" s="123">
        <v>27</v>
      </c>
      <c r="EZ12" s="123">
        <v>43</v>
      </c>
      <c r="FA12" s="53">
        <v>73336</v>
      </c>
      <c r="FB12" s="56">
        <v>491070</v>
      </c>
      <c r="FC12" s="113">
        <v>27</v>
      </c>
      <c r="FD12" s="113">
        <v>38</v>
      </c>
      <c r="FE12" s="56">
        <v>56071</v>
      </c>
      <c r="FF12" s="56">
        <v>437623</v>
      </c>
      <c r="FG12" s="113">
        <v>21</v>
      </c>
      <c r="FH12" s="113">
        <v>38</v>
      </c>
      <c r="FI12" s="56">
        <v>28819</v>
      </c>
      <c r="FJ12" s="25" t="s">
        <v>201</v>
      </c>
      <c r="FK12" s="134">
        <v>209299</v>
      </c>
      <c r="FL12" s="113">
        <v>30</v>
      </c>
      <c r="FM12" s="113">
        <v>57</v>
      </c>
      <c r="FN12" s="53">
        <v>43292</v>
      </c>
      <c r="FO12" s="56">
        <v>358284</v>
      </c>
      <c r="FP12" s="113">
        <v>52</v>
      </c>
      <c r="FQ12" s="113">
        <v>86</v>
      </c>
      <c r="FR12" s="53">
        <v>275329</v>
      </c>
      <c r="FS12" s="56">
        <v>2065555</v>
      </c>
      <c r="FT12" s="113">
        <v>27</v>
      </c>
      <c r="FU12" s="113">
        <v>27</v>
      </c>
      <c r="FV12" s="56">
        <v>113158</v>
      </c>
      <c r="FW12" s="56">
        <v>1163925</v>
      </c>
      <c r="FX12" s="113">
        <v>93</v>
      </c>
      <c r="FY12" s="113">
        <v>113</v>
      </c>
      <c r="FZ12" s="56">
        <v>367869</v>
      </c>
      <c r="GA12" s="56">
        <v>3394098</v>
      </c>
      <c r="GB12" s="25" t="s">
        <v>201</v>
      </c>
      <c r="GC12" s="89">
        <v>19</v>
      </c>
      <c r="GD12" s="123">
        <v>27</v>
      </c>
      <c r="GE12" s="55">
        <v>151958</v>
      </c>
      <c r="GF12" s="56">
        <v>1360623</v>
      </c>
      <c r="GG12" s="123">
        <v>88</v>
      </c>
      <c r="GH12" s="113">
        <v>129</v>
      </c>
      <c r="GI12" s="56">
        <v>817334</v>
      </c>
      <c r="GJ12" s="56">
        <v>9480714</v>
      </c>
      <c r="GK12" s="130">
        <v>67</v>
      </c>
      <c r="GL12" s="130">
        <v>98</v>
      </c>
      <c r="GM12" s="56">
        <v>869190</v>
      </c>
      <c r="GN12" s="56">
        <v>11323409</v>
      </c>
      <c r="GO12" s="130">
        <v>14</v>
      </c>
      <c r="GP12" s="130">
        <v>20</v>
      </c>
      <c r="GQ12" s="56">
        <v>525869</v>
      </c>
      <c r="GR12" s="56">
        <v>7445572</v>
      </c>
      <c r="GS12" s="26" t="s">
        <v>201</v>
      </c>
      <c r="GT12" s="87">
        <v>9034859</v>
      </c>
      <c r="GU12" s="87">
        <v>298233</v>
      </c>
      <c r="GV12" s="87">
        <v>3322225</v>
      </c>
      <c r="GW12" s="87">
        <v>394127</v>
      </c>
      <c r="GX12" s="87">
        <v>116108</v>
      </c>
      <c r="GY12" s="87">
        <v>1529750</v>
      </c>
      <c r="GZ12" s="87">
        <v>117721</v>
      </c>
      <c r="HA12" s="87">
        <v>52403</v>
      </c>
      <c r="HB12" s="87">
        <v>745426</v>
      </c>
      <c r="HC12" s="87">
        <v>139337</v>
      </c>
      <c r="HD12" s="87">
        <v>38173</v>
      </c>
      <c r="HE12" s="87">
        <v>404499</v>
      </c>
      <c r="HF12" s="87">
        <v>1233841</v>
      </c>
      <c r="HG12" s="87">
        <v>7076</v>
      </c>
      <c r="HH12" s="87">
        <v>69480</v>
      </c>
      <c r="HI12" s="27" t="s">
        <v>201</v>
      </c>
      <c r="HJ12" s="142">
        <v>6852082</v>
      </c>
      <c r="HK12" s="87">
        <v>77478</v>
      </c>
      <c r="HL12" s="87">
        <v>494598</v>
      </c>
      <c r="HM12" s="127">
        <v>0</v>
      </c>
      <c r="HN12" s="83">
        <v>0</v>
      </c>
      <c r="HO12" s="83">
        <v>0</v>
      </c>
      <c r="HP12" s="122">
        <v>2510</v>
      </c>
      <c r="HQ12" s="87">
        <v>165</v>
      </c>
      <c r="HR12" s="87">
        <v>607</v>
      </c>
      <c r="HS12" s="122">
        <v>295241</v>
      </c>
      <c r="HT12" s="122">
        <v>6830</v>
      </c>
      <c r="HU12" s="87">
        <v>77865</v>
      </c>
      <c r="HV12" s="127">
        <v>0</v>
      </c>
      <c r="HW12" s="83">
        <v>0</v>
      </c>
      <c r="HX12" s="83">
        <v>0</v>
      </c>
      <c r="HY12" s="127">
        <v>0</v>
      </c>
      <c r="HZ12" s="127">
        <v>0</v>
      </c>
      <c r="IA12" s="83">
        <v>0</v>
      </c>
    </row>
    <row r="13" spans="1:235" ht="24" customHeight="1">
      <c r="A13" s="71" t="s">
        <v>202</v>
      </c>
      <c r="B13" s="72">
        <v>134</v>
      </c>
      <c r="C13" s="63">
        <v>652084</v>
      </c>
      <c r="D13" s="63">
        <v>7182288</v>
      </c>
      <c r="E13" s="62">
        <v>3</v>
      </c>
      <c r="F13" s="63">
        <v>4846</v>
      </c>
      <c r="G13" s="65">
        <v>37254</v>
      </c>
      <c r="H13" s="62">
        <v>5</v>
      </c>
      <c r="I13" s="65">
        <v>25271</v>
      </c>
      <c r="J13" s="65">
        <v>195229</v>
      </c>
      <c r="K13" s="62">
        <v>4</v>
      </c>
      <c r="L13" s="65">
        <v>34687</v>
      </c>
      <c r="M13" s="65">
        <v>406033</v>
      </c>
      <c r="N13" s="62">
        <v>17</v>
      </c>
      <c r="O13" s="65">
        <v>112294</v>
      </c>
      <c r="P13" s="62">
        <v>984986</v>
      </c>
      <c r="Q13" s="71" t="s">
        <v>202</v>
      </c>
      <c r="R13" s="72">
        <v>1</v>
      </c>
      <c r="S13" s="63">
        <v>5453</v>
      </c>
      <c r="T13" s="62">
        <v>50765</v>
      </c>
      <c r="U13" s="62">
        <v>1</v>
      </c>
      <c r="V13" s="63">
        <v>109</v>
      </c>
      <c r="W13" s="62">
        <v>680</v>
      </c>
      <c r="X13" s="62">
        <v>16</v>
      </c>
      <c r="Y13" s="65">
        <v>145097</v>
      </c>
      <c r="Z13" s="65">
        <v>1767731</v>
      </c>
      <c r="AA13" s="62">
        <v>1</v>
      </c>
      <c r="AB13" s="65">
        <v>1163</v>
      </c>
      <c r="AC13" s="65">
        <v>10825</v>
      </c>
      <c r="AD13" s="62">
        <v>71</v>
      </c>
      <c r="AE13" s="62">
        <v>1280</v>
      </c>
      <c r="AF13" s="65">
        <v>272278</v>
      </c>
      <c r="AG13" s="65">
        <v>3152119</v>
      </c>
      <c r="AH13" s="59" t="s">
        <v>202</v>
      </c>
      <c r="AI13" s="60">
        <v>0</v>
      </c>
      <c r="AJ13" s="61">
        <v>0</v>
      </c>
      <c r="AK13" s="61">
        <v>0</v>
      </c>
      <c r="AL13" s="62">
        <v>15</v>
      </c>
      <c r="AM13" s="63">
        <v>50886</v>
      </c>
      <c r="AN13" s="63">
        <v>576666</v>
      </c>
      <c r="AO13" s="62">
        <v>35</v>
      </c>
      <c r="AP13" s="64">
        <v>131</v>
      </c>
      <c r="AQ13" s="65">
        <v>34683</v>
      </c>
      <c r="AR13" s="62">
        <v>17</v>
      </c>
      <c r="AS13" s="62">
        <v>77</v>
      </c>
      <c r="AT13" s="65">
        <v>15872</v>
      </c>
      <c r="AU13" s="62">
        <v>18</v>
      </c>
      <c r="AV13" s="64">
        <v>54</v>
      </c>
      <c r="AW13" s="65">
        <v>18811</v>
      </c>
      <c r="AX13" s="71" t="s">
        <v>202</v>
      </c>
      <c r="AY13" s="103">
        <v>119</v>
      </c>
      <c r="AZ13" s="93">
        <v>1157155</v>
      </c>
      <c r="BA13" s="93">
        <v>13718931</v>
      </c>
      <c r="BB13" s="98">
        <v>0</v>
      </c>
      <c r="BC13" s="98">
        <v>0</v>
      </c>
      <c r="BD13" s="98">
        <v>0</v>
      </c>
      <c r="BE13" s="93">
        <v>7</v>
      </c>
      <c r="BF13" s="93">
        <v>228616</v>
      </c>
      <c r="BG13" s="93">
        <v>3153862</v>
      </c>
      <c r="BH13" s="93">
        <v>7</v>
      </c>
      <c r="BI13" s="93">
        <v>60066</v>
      </c>
      <c r="BJ13" s="93">
        <v>559586</v>
      </c>
      <c r="BK13" s="102" t="s">
        <v>202</v>
      </c>
      <c r="BL13" s="103">
        <v>7</v>
      </c>
      <c r="BM13" s="93">
        <v>30184</v>
      </c>
      <c r="BN13" s="93">
        <v>318537</v>
      </c>
      <c r="BO13" s="98">
        <v>0</v>
      </c>
      <c r="BP13" s="98">
        <v>0</v>
      </c>
      <c r="BQ13" s="98">
        <v>0</v>
      </c>
      <c r="BR13" s="93">
        <v>1</v>
      </c>
      <c r="BS13" s="93">
        <v>1030</v>
      </c>
      <c r="BT13" s="93">
        <v>6958</v>
      </c>
      <c r="BU13" s="94">
        <v>22</v>
      </c>
      <c r="BV13" s="93">
        <v>302451</v>
      </c>
      <c r="BW13" s="92">
        <v>3685514</v>
      </c>
      <c r="BX13" s="90" t="s">
        <v>202</v>
      </c>
      <c r="BY13" s="91">
        <v>1</v>
      </c>
      <c r="BZ13" s="92">
        <v>116958</v>
      </c>
      <c r="CA13" s="93">
        <v>1439724</v>
      </c>
      <c r="CB13" s="94">
        <v>73</v>
      </c>
      <c r="CC13" s="94">
        <v>3193</v>
      </c>
      <c r="CD13" s="93">
        <v>415980</v>
      </c>
      <c r="CE13" s="92">
        <v>4545742</v>
      </c>
      <c r="CF13" s="95">
        <v>0</v>
      </c>
      <c r="CG13" s="96">
        <v>0</v>
      </c>
      <c r="CH13" s="96">
        <v>0</v>
      </c>
      <c r="CI13" s="94">
        <v>1</v>
      </c>
      <c r="CJ13" s="92">
        <v>1870</v>
      </c>
      <c r="CK13" s="92">
        <v>9008</v>
      </c>
      <c r="CL13" s="120" t="s">
        <v>202</v>
      </c>
      <c r="CM13" s="117">
        <v>119</v>
      </c>
      <c r="CN13" s="117">
        <v>169</v>
      </c>
      <c r="CO13" s="65">
        <v>1157155</v>
      </c>
      <c r="CP13" s="63">
        <v>13718931</v>
      </c>
      <c r="CQ13" s="117">
        <v>1</v>
      </c>
      <c r="CR13" s="117">
        <v>1</v>
      </c>
      <c r="CS13" s="65">
        <v>240</v>
      </c>
      <c r="CT13" s="65">
        <v>1162</v>
      </c>
      <c r="CU13" s="117">
        <v>1</v>
      </c>
      <c r="CV13" s="117">
        <v>3</v>
      </c>
      <c r="CW13" s="65">
        <v>425</v>
      </c>
      <c r="CX13" s="63">
        <v>1191</v>
      </c>
      <c r="CY13" s="117">
        <v>9</v>
      </c>
      <c r="CZ13" s="117">
        <v>15</v>
      </c>
      <c r="DA13" s="65">
        <v>173247</v>
      </c>
      <c r="DB13" s="65">
        <v>2422250</v>
      </c>
      <c r="DC13" s="115" t="s">
        <v>202</v>
      </c>
      <c r="DD13" s="116">
        <v>104</v>
      </c>
      <c r="DE13" s="117">
        <v>146</v>
      </c>
      <c r="DF13" s="65">
        <v>971146</v>
      </c>
      <c r="DG13" s="63">
        <v>11127840</v>
      </c>
      <c r="DH13" s="117">
        <v>3</v>
      </c>
      <c r="DI13" s="117">
        <v>3</v>
      </c>
      <c r="DJ13" s="65">
        <v>11564</v>
      </c>
      <c r="DK13" s="65">
        <v>163360</v>
      </c>
      <c r="DL13" s="117">
        <v>1</v>
      </c>
      <c r="DM13" s="117">
        <v>1</v>
      </c>
      <c r="DN13" s="65">
        <v>533</v>
      </c>
      <c r="DO13" s="65">
        <v>3128</v>
      </c>
      <c r="DP13" s="118">
        <v>0</v>
      </c>
      <c r="DQ13" s="118">
        <v>0</v>
      </c>
      <c r="DR13" s="74">
        <v>0</v>
      </c>
      <c r="DS13" s="74">
        <v>0</v>
      </c>
      <c r="DT13" s="102" t="s">
        <v>202</v>
      </c>
      <c r="DU13" s="116">
        <v>119</v>
      </c>
      <c r="DV13" s="124">
        <v>169</v>
      </c>
      <c r="DW13" s="92">
        <v>1157155</v>
      </c>
      <c r="DX13" s="124">
        <v>2</v>
      </c>
      <c r="DY13" s="124">
        <v>7</v>
      </c>
      <c r="DZ13" s="92">
        <v>515</v>
      </c>
      <c r="EA13" s="124">
        <v>11</v>
      </c>
      <c r="EB13" s="124">
        <v>15</v>
      </c>
      <c r="EC13" s="92">
        <v>17504</v>
      </c>
      <c r="ED13" s="94">
        <v>52</v>
      </c>
      <c r="EE13" s="124">
        <v>69</v>
      </c>
      <c r="EF13" s="125">
        <v>195138</v>
      </c>
      <c r="EG13" s="126">
        <v>32</v>
      </c>
      <c r="EH13" s="94">
        <v>45</v>
      </c>
      <c r="EI13" s="125">
        <v>408164</v>
      </c>
      <c r="EJ13" s="94">
        <v>20</v>
      </c>
      <c r="EK13" s="94">
        <v>30</v>
      </c>
      <c r="EL13" s="125">
        <v>349269</v>
      </c>
      <c r="EM13" s="94">
        <v>2</v>
      </c>
      <c r="EN13" s="94">
        <v>3</v>
      </c>
      <c r="EO13" s="125">
        <v>186565</v>
      </c>
      <c r="EP13" s="102" t="s">
        <v>202</v>
      </c>
      <c r="EQ13" s="116">
        <v>119</v>
      </c>
      <c r="ER13" s="124">
        <v>169</v>
      </c>
      <c r="ES13" s="93">
        <v>1157155</v>
      </c>
      <c r="ET13" s="92">
        <v>13718931</v>
      </c>
      <c r="EU13" s="95">
        <v>0</v>
      </c>
      <c r="EV13" s="95">
        <v>0</v>
      </c>
      <c r="EW13" s="98">
        <v>0</v>
      </c>
      <c r="EX13" s="98">
        <v>0</v>
      </c>
      <c r="EY13" s="126">
        <v>4</v>
      </c>
      <c r="EZ13" s="126">
        <v>11</v>
      </c>
      <c r="FA13" s="63">
        <v>3108</v>
      </c>
      <c r="FB13" s="65">
        <v>17219</v>
      </c>
      <c r="FC13" s="117">
        <v>5</v>
      </c>
      <c r="FD13" s="117">
        <v>8</v>
      </c>
      <c r="FE13" s="65">
        <v>2999</v>
      </c>
      <c r="FF13" s="65">
        <v>15850</v>
      </c>
      <c r="FG13" s="117">
        <v>3</v>
      </c>
      <c r="FH13" s="117">
        <v>3</v>
      </c>
      <c r="FI13" s="65">
        <v>1150</v>
      </c>
      <c r="FJ13" s="120" t="s">
        <v>202</v>
      </c>
      <c r="FK13" s="135">
        <v>8315</v>
      </c>
      <c r="FL13" s="117">
        <v>3</v>
      </c>
      <c r="FM13" s="117">
        <v>3</v>
      </c>
      <c r="FN13" s="63">
        <v>4310</v>
      </c>
      <c r="FO13" s="65">
        <v>36067</v>
      </c>
      <c r="FP13" s="117">
        <v>13</v>
      </c>
      <c r="FQ13" s="117">
        <v>15</v>
      </c>
      <c r="FR13" s="63">
        <v>41088</v>
      </c>
      <c r="FS13" s="65">
        <v>331436</v>
      </c>
      <c r="FT13" s="117">
        <v>3</v>
      </c>
      <c r="FU13" s="117">
        <v>3</v>
      </c>
      <c r="FV13" s="65">
        <v>12695</v>
      </c>
      <c r="FW13" s="65">
        <v>174170</v>
      </c>
      <c r="FX13" s="117">
        <v>31</v>
      </c>
      <c r="FY13" s="117">
        <v>45</v>
      </c>
      <c r="FZ13" s="65">
        <v>126810</v>
      </c>
      <c r="GA13" s="65">
        <v>1160842</v>
      </c>
      <c r="GB13" s="120" t="s">
        <v>202</v>
      </c>
      <c r="GC13" s="91">
        <v>7</v>
      </c>
      <c r="GD13" s="126">
        <v>8</v>
      </c>
      <c r="GE13" s="64">
        <v>81575</v>
      </c>
      <c r="GF13" s="65">
        <v>737741</v>
      </c>
      <c r="GG13" s="126">
        <v>28</v>
      </c>
      <c r="GH13" s="117">
        <v>39</v>
      </c>
      <c r="GI13" s="65">
        <v>370129</v>
      </c>
      <c r="GJ13" s="65">
        <v>4458733</v>
      </c>
      <c r="GK13" s="131">
        <v>19</v>
      </c>
      <c r="GL13" s="131">
        <v>29</v>
      </c>
      <c r="GM13" s="65">
        <v>301377</v>
      </c>
      <c r="GN13" s="65">
        <v>3778811</v>
      </c>
      <c r="GO13" s="131">
        <v>3</v>
      </c>
      <c r="GP13" s="131">
        <v>5</v>
      </c>
      <c r="GQ13" s="65">
        <v>211914</v>
      </c>
      <c r="GR13" s="65">
        <v>2999747</v>
      </c>
      <c r="GS13" s="147" t="s">
        <v>202</v>
      </c>
      <c r="GT13" s="92">
        <v>2925972</v>
      </c>
      <c r="GU13" s="92">
        <v>93916</v>
      </c>
      <c r="GV13" s="92">
        <v>1157155</v>
      </c>
      <c r="GW13" s="92">
        <v>118537</v>
      </c>
      <c r="GX13" s="92">
        <v>38013</v>
      </c>
      <c r="GY13" s="92">
        <v>502550</v>
      </c>
      <c r="GZ13" s="92">
        <v>63000</v>
      </c>
      <c r="HA13" s="92">
        <v>32122</v>
      </c>
      <c r="HB13" s="92">
        <v>436094</v>
      </c>
      <c r="HC13" s="92">
        <v>26544</v>
      </c>
      <c r="HD13" s="92">
        <v>12738</v>
      </c>
      <c r="HE13" s="92">
        <v>149373</v>
      </c>
      <c r="HF13" s="92">
        <v>104970</v>
      </c>
      <c r="HG13" s="92">
        <v>425</v>
      </c>
      <c r="HH13" s="92">
        <v>18587</v>
      </c>
      <c r="HI13" s="143" t="s">
        <v>202</v>
      </c>
      <c r="HJ13" s="144">
        <v>2611841</v>
      </c>
      <c r="HK13" s="92">
        <v>8820</v>
      </c>
      <c r="HL13" s="92">
        <v>48681</v>
      </c>
      <c r="HM13" s="145">
        <v>0</v>
      </c>
      <c r="HN13" s="96">
        <v>0</v>
      </c>
      <c r="HO13" s="96">
        <v>0</v>
      </c>
      <c r="HP13" s="145">
        <v>0</v>
      </c>
      <c r="HQ13" s="96">
        <v>0</v>
      </c>
      <c r="HR13" s="96">
        <v>0</v>
      </c>
      <c r="HS13" s="125">
        <v>1080</v>
      </c>
      <c r="HT13" s="125">
        <v>1798</v>
      </c>
      <c r="HU13" s="92">
        <v>1870</v>
      </c>
      <c r="HV13" s="145">
        <v>0</v>
      </c>
      <c r="HW13" s="96">
        <v>0</v>
      </c>
      <c r="HX13" s="96">
        <v>0</v>
      </c>
      <c r="HY13" s="145">
        <v>0</v>
      </c>
      <c r="HZ13" s="145">
        <v>0</v>
      </c>
      <c r="IA13" s="96">
        <v>0</v>
      </c>
    </row>
    <row r="14" spans="1:235" ht="24" customHeight="1">
      <c r="A14" s="70" t="s">
        <v>203</v>
      </c>
      <c r="B14" s="52">
        <v>54</v>
      </c>
      <c r="C14" s="53">
        <v>352001</v>
      </c>
      <c r="D14" s="53">
        <v>3958316</v>
      </c>
      <c r="E14" s="66">
        <v>0</v>
      </c>
      <c r="F14" s="58">
        <v>0</v>
      </c>
      <c r="G14" s="68">
        <v>0</v>
      </c>
      <c r="H14" s="54">
        <v>2</v>
      </c>
      <c r="I14" s="56">
        <v>17322</v>
      </c>
      <c r="J14" s="56">
        <v>138087</v>
      </c>
      <c r="K14" s="54">
        <v>2</v>
      </c>
      <c r="L14" s="56">
        <v>11740</v>
      </c>
      <c r="M14" s="56">
        <v>118016</v>
      </c>
      <c r="N14" s="54">
        <v>9</v>
      </c>
      <c r="O14" s="56">
        <v>60007</v>
      </c>
      <c r="P14" s="54">
        <v>578285</v>
      </c>
      <c r="Q14" s="70" t="s">
        <v>203</v>
      </c>
      <c r="R14" s="57">
        <v>0</v>
      </c>
      <c r="S14" s="58">
        <v>0</v>
      </c>
      <c r="T14" s="66">
        <v>0</v>
      </c>
      <c r="U14" s="66">
        <v>0</v>
      </c>
      <c r="V14" s="58">
        <v>0</v>
      </c>
      <c r="W14" s="66">
        <v>0</v>
      </c>
      <c r="X14" s="54">
        <v>8</v>
      </c>
      <c r="Y14" s="56">
        <v>83673</v>
      </c>
      <c r="Z14" s="56">
        <v>991278</v>
      </c>
      <c r="AA14" s="54">
        <v>1</v>
      </c>
      <c r="AB14" s="56">
        <v>1163</v>
      </c>
      <c r="AC14" s="56">
        <v>10825</v>
      </c>
      <c r="AD14" s="54">
        <v>26</v>
      </c>
      <c r="AE14" s="54">
        <v>656</v>
      </c>
      <c r="AF14" s="56">
        <v>147942</v>
      </c>
      <c r="AG14" s="56">
        <v>1805874</v>
      </c>
      <c r="AH14" s="51" t="s">
        <v>203</v>
      </c>
      <c r="AI14" s="57">
        <v>0</v>
      </c>
      <c r="AJ14" s="58">
        <v>0</v>
      </c>
      <c r="AK14" s="58">
        <v>0</v>
      </c>
      <c r="AL14" s="54">
        <v>6</v>
      </c>
      <c r="AM14" s="53">
        <v>30154</v>
      </c>
      <c r="AN14" s="53">
        <v>315951</v>
      </c>
      <c r="AO14" s="54">
        <v>7</v>
      </c>
      <c r="AP14" s="55">
        <v>10</v>
      </c>
      <c r="AQ14" s="56">
        <v>13079</v>
      </c>
      <c r="AR14" s="54">
        <v>2</v>
      </c>
      <c r="AS14" s="54">
        <v>3</v>
      </c>
      <c r="AT14" s="56">
        <v>2221</v>
      </c>
      <c r="AU14" s="54">
        <v>5</v>
      </c>
      <c r="AV14" s="55">
        <v>7</v>
      </c>
      <c r="AW14" s="56">
        <v>10858</v>
      </c>
      <c r="AX14" s="70" t="s">
        <v>203</v>
      </c>
      <c r="AY14" s="101">
        <v>48</v>
      </c>
      <c r="AZ14" s="86">
        <v>461011</v>
      </c>
      <c r="BA14" s="86">
        <v>5139180</v>
      </c>
      <c r="BB14" s="84">
        <v>0</v>
      </c>
      <c r="BC14" s="84">
        <v>0</v>
      </c>
      <c r="BD14" s="84">
        <v>0</v>
      </c>
      <c r="BE14" s="86">
        <v>1</v>
      </c>
      <c r="BF14" s="86">
        <v>53341</v>
      </c>
      <c r="BG14" s="86">
        <v>633002</v>
      </c>
      <c r="BH14" s="86">
        <v>4</v>
      </c>
      <c r="BI14" s="86">
        <v>39803</v>
      </c>
      <c r="BJ14" s="86">
        <v>386810</v>
      </c>
      <c r="BK14" s="100" t="s">
        <v>203</v>
      </c>
      <c r="BL14" s="101">
        <v>2</v>
      </c>
      <c r="BM14" s="86">
        <v>19595</v>
      </c>
      <c r="BN14" s="86">
        <v>168965</v>
      </c>
      <c r="BO14" s="84">
        <v>0</v>
      </c>
      <c r="BP14" s="84">
        <v>0</v>
      </c>
      <c r="BQ14" s="84">
        <v>0</v>
      </c>
      <c r="BR14" s="84">
        <v>0</v>
      </c>
      <c r="BS14" s="84">
        <v>0</v>
      </c>
      <c r="BT14" s="84">
        <v>0</v>
      </c>
      <c r="BU14" s="85">
        <v>8</v>
      </c>
      <c r="BV14" s="86">
        <v>77086</v>
      </c>
      <c r="BW14" s="87">
        <v>843160</v>
      </c>
      <c r="BX14" s="81" t="s">
        <v>203</v>
      </c>
      <c r="BY14" s="89">
        <v>1</v>
      </c>
      <c r="BZ14" s="87">
        <v>116958</v>
      </c>
      <c r="CA14" s="86">
        <v>1439724</v>
      </c>
      <c r="CB14" s="85">
        <v>31</v>
      </c>
      <c r="CC14" s="85">
        <v>1411</v>
      </c>
      <c r="CD14" s="86">
        <v>152358</v>
      </c>
      <c r="CE14" s="87">
        <v>1658511</v>
      </c>
      <c r="CF14" s="88">
        <v>0</v>
      </c>
      <c r="CG14" s="83">
        <v>0</v>
      </c>
      <c r="CH14" s="83">
        <v>0</v>
      </c>
      <c r="CI14" s="85">
        <v>1</v>
      </c>
      <c r="CJ14" s="87">
        <v>1870</v>
      </c>
      <c r="CK14" s="87">
        <v>9008</v>
      </c>
      <c r="CL14" s="25" t="s">
        <v>203</v>
      </c>
      <c r="CM14" s="113">
        <v>48</v>
      </c>
      <c r="CN14" s="113">
        <v>65</v>
      </c>
      <c r="CO14" s="56">
        <v>461011</v>
      </c>
      <c r="CP14" s="53">
        <v>5139180</v>
      </c>
      <c r="CQ14" s="113">
        <v>1</v>
      </c>
      <c r="CR14" s="113">
        <v>1</v>
      </c>
      <c r="CS14" s="56">
        <v>240</v>
      </c>
      <c r="CT14" s="56">
        <v>1162</v>
      </c>
      <c r="CU14" s="113">
        <v>1</v>
      </c>
      <c r="CV14" s="113">
        <v>3</v>
      </c>
      <c r="CW14" s="56">
        <v>425</v>
      </c>
      <c r="CX14" s="53">
        <v>1191</v>
      </c>
      <c r="CY14" s="113">
        <v>4</v>
      </c>
      <c r="CZ14" s="113">
        <v>8</v>
      </c>
      <c r="DA14" s="56">
        <v>79256</v>
      </c>
      <c r="DB14" s="56">
        <v>1007325</v>
      </c>
      <c r="DC14" s="111" t="s">
        <v>203</v>
      </c>
      <c r="DD14" s="112">
        <v>39</v>
      </c>
      <c r="DE14" s="113">
        <v>50</v>
      </c>
      <c r="DF14" s="56">
        <v>376080</v>
      </c>
      <c r="DG14" s="53">
        <v>4070725</v>
      </c>
      <c r="DH14" s="113">
        <v>2</v>
      </c>
      <c r="DI14" s="113">
        <v>2</v>
      </c>
      <c r="DJ14" s="56">
        <v>4477</v>
      </c>
      <c r="DK14" s="56">
        <v>55649</v>
      </c>
      <c r="DL14" s="113">
        <v>1</v>
      </c>
      <c r="DM14" s="113">
        <v>1</v>
      </c>
      <c r="DN14" s="56">
        <v>533</v>
      </c>
      <c r="DO14" s="56">
        <v>3128</v>
      </c>
      <c r="DP14" s="114">
        <v>0</v>
      </c>
      <c r="DQ14" s="114">
        <v>0</v>
      </c>
      <c r="DR14" s="68">
        <v>0</v>
      </c>
      <c r="DS14" s="68">
        <v>0</v>
      </c>
      <c r="DT14" s="100" t="s">
        <v>203</v>
      </c>
      <c r="DU14" s="112">
        <v>48</v>
      </c>
      <c r="DV14" s="121">
        <v>65</v>
      </c>
      <c r="DW14" s="87">
        <v>461011</v>
      </c>
      <c r="DX14" s="121">
        <v>1</v>
      </c>
      <c r="DY14" s="121">
        <v>3</v>
      </c>
      <c r="DZ14" s="87">
        <v>425</v>
      </c>
      <c r="EA14" s="121">
        <v>6</v>
      </c>
      <c r="EB14" s="121">
        <v>6</v>
      </c>
      <c r="EC14" s="87">
        <v>5814</v>
      </c>
      <c r="ED14" s="85">
        <v>19</v>
      </c>
      <c r="EE14" s="121">
        <v>24</v>
      </c>
      <c r="EF14" s="122">
        <v>85122</v>
      </c>
      <c r="EG14" s="123">
        <v>13</v>
      </c>
      <c r="EH14" s="85">
        <v>18</v>
      </c>
      <c r="EI14" s="122">
        <v>186050</v>
      </c>
      <c r="EJ14" s="85">
        <v>9</v>
      </c>
      <c r="EK14" s="85">
        <v>14</v>
      </c>
      <c r="EL14" s="122">
        <v>183600</v>
      </c>
      <c r="EM14" s="88">
        <v>0</v>
      </c>
      <c r="EN14" s="88">
        <v>0</v>
      </c>
      <c r="EO14" s="127">
        <v>0</v>
      </c>
      <c r="EP14" s="100" t="s">
        <v>203</v>
      </c>
      <c r="EQ14" s="112">
        <v>48</v>
      </c>
      <c r="ER14" s="121">
        <v>65</v>
      </c>
      <c r="ES14" s="86">
        <v>461011</v>
      </c>
      <c r="ET14" s="87">
        <v>5139180</v>
      </c>
      <c r="EU14" s="88">
        <v>0</v>
      </c>
      <c r="EV14" s="88">
        <v>0</v>
      </c>
      <c r="EW14" s="84">
        <v>0</v>
      </c>
      <c r="EX14" s="84">
        <v>0</v>
      </c>
      <c r="EY14" s="123">
        <v>2</v>
      </c>
      <c r="EZ14" s="123">
        <v>4</v>
      </c>
      <c r="FA14" s="53">
        <v>603</v>
      </c>
      <c r="FB14" s="56">
        <v>3730</v>
      </c>
      <c r="FC14" s="113">
        <v>3</v>
      </c>
      <c r="FD14" s="113">
        <v>4</v>
      </c>
      <c r="FE14" s="56">
        <v>2643</v>
      </c>
      <c r="FF14" s="56">
        <v>13298</v>
      </c>
      <c r="FG14" s="113">
        <v>1</v>
      </c>
      <c r="FH14" s="113">
        <v>1</v>
      </c>
      <c r="FI14" s="56">
        <v>585</v>
      </c>
      <c r="FJ14" s="25" t="s">
        <v>203</v>
      </c>
      <c r="FK14" s="134">
        <v>4194</v>
      </c>
      <c r="FL14" s="113">
        <v>2</v>
      </c>
      <c r="FM14" s="113">
        <v>2</v>
      </c>
      <c r="FN14" s="53">
        <v>4278</v>
      </c>
      <c r="FO14" s="56">
        <v>35831</v>
      </c>
      <c r="FP14" s="113">
        <v>5</v>
      </c>
      <c r="FQ14" s="113">
        <v>6</v>
      </c>
      <c r="FR14" s="53">
        <v>25774</v>
      </c>
      <c r="FS14" s="56">
        <v>176532</v>
      </c>
      <c r="FT14" s="114">
        <v>0</v>
      </c>
      <c r="FU14" s="114">
        <v>0</v>
      </c>
      <c r="FV14" s="68">
        <v>0</v>
      </c>
      <c r="FW14" s="68">
        <v>0</v>
      </c>
      <c r="FX14" s="113">
        <v>13</v>
      </c>
      <c r="FY14" s="113">
        <v>17</v>
      </c>
      <c r="FZ14" s="56">
        <v>57380</v>
      </c>
      <c r="GA14" s="56">
        <v>523477</v>
      </c>
      <c r="GB14" s="25" t="s">
        <v>203</v>
      </c>
      <c r="GC14" s="89">
        <v>4</v>
      </c>
      <c r="GD14" s="123">
        <v>5</v>
      </c>
      <c r="GE14" s="55">
        <v>39433</v>
      </c>
      <c r="GF14" s="56">
        <v>351126</v>
      </c>
      <c r="GG14" s="123">
        <v>9</v>
      </c>
      <c r="GH14" s="113">
        <v>12</v>
      </c>
      <c r="GI14" s="56">
        <v>126646</v>
      </c>
      <c r="GJ14" s="56">
        <v>1504554</v>
      </c>
      <c r="GK14" s="130">
        <v>9</v>
      </c>
      <c r="GL14" s="130">
        <v>14</v>
      </c>
      <c r="GM14" s="56">
        <v>203669</v>
      </c>
      <c r="GN14" s="56">
        <v>2526438</v>
      </c>
      <c r="GO14" s="132">
        <v>0</v>
      </c>
      <c r="GP14" s="132">
        <v>0</v>
      </c>
      <c r="GQ14" s="68">
        <v>0</v>
      </c>
      <c r="GR14" s="68">
        <v>0</v>
      </c>
      <c r="GS14" s="26" t="s">
        <v>203</v>
      </c>
      <c r="GT14" s="87">
        <v>1083122</v>
      </c>
      <c r="GU14" s="87">
        <v>40680</v>
      </c>
      <c r="GV14" s="87">
        <v>461011</v>
      </c>
      <c r="GW14" s="87">
        <v>52203</v>
      </c>
      <c r="GX14" s="87">
        <v>16499</v>
      </c>
      <c r="GY14" s="87">
        <v>216921</v>
      </c>
      <c r="GZ14" s="87">
        <v>19611</v>
      </c>
      <c r="HA14" s="87">
        <v>11657</v>
      </c>
      <c r="HB14" s="87">
        <v>130055</v>
      </c>
      <c r="HC14" s="87">
        <v>13953</v>
      </c>
      <c r="HD14" s="87">
        <v>6835</v>
      </c>
      <c r="HE14" s="87">
        <v>73983</v>
      </c>
      <c r="HF14" s="87">
        <v>104970</v>
      </c>
      <c r="HG14" s="87">
        <v>425</v>
      </c>
      <c r="HH14" s="87">
        <v>18587</v>
      </c>
      <c r="HI14" s="27" t="s">
        <v>203</v>
      </c>
      <c r="HJ14" s="142">
        <v>891305</v>
      </c>
      <c r="HK14" s="87">
        <v>3466</v>
      </c>
      <c r="HL14" s="87">
        <v>19595</v>
      </c>
      <c r="HM14" s="127">
        <v>0</v>
      </c>
      <c r="HN14" s="83">
        <v>0</v>
      </c>
      <c r="HO14" s="83">
        <v>0</v>
      </c>
      <c r="HP14" s="127">
        <v>0</v>
      </c>
      <c r="HQ14" s="83">
        <v>0</v>
      </c>
      <c r="HR14" s="83">
        <v>0</v>
      </c>
      <c r="HS14" s="122">
        <v>1080</v>
      </c>
      <c r="HT14" s="122">
        <v>1798</v>
      </c>
      <c r="HU14" s="87">
        <v>1870</v>
      </c>
      <c r="HV14" s="127">
        <v>0</v>
      </c>
      <c r="HW14" s="83">
        <v>0</v>
      </c>
      <c r="HX14" s="83">
        <v>0</v>
      </c>
      <c r="HY14" s="127">
        <v>0</v>
      </c>
      <c r="HZ14" s="127">
        <v>0</v>
      </c>
      <c r="IA14" s="83">
        <v>0</v>
      </c>
    </row>
    <row r="15" spans="1:235" ht="24" customHeight="1">
      <c r="A15" s="70" t="s">
        <v>204</v>
      </c>
      <c r="B15" s="52">
        <v>33</v>
      </c>
      <c r="C15" s="53">
        <v>92352</v>
      </c>
      <c r="D15" s="53">
        <v>989144</v>
      </c>
      <c r="E15" s="66">
        <v>0</v>
      </c>
      <c r="F15" s="58">
        <v>0</v>
      </c>
      <c r="G15" s="68">
        <v>0</v>
      </c>
      <c r="H15" s="54">
        <v>2</v>
      </c>
      <c r="I15" s="56">
        <v>648</v>
      </c>
      <c r="J15" s="56">
        <v>4791</v>
      </c>
      <c r="K15" s="54">
        <v>1</v>
      </c>
      <c r="L15" s="56">
        <v>4192</v>
      </c>
      <c r="M15" s="56">
        <v>39026</v>
      </c>
      <c r="N15" s="54">
        <v>3</v>
      </c>
      <c r="O15" s="56">
        <v>8913</v>
      </c>
      <c r="P15" s="54">
        <v>95438</v>
      </c>
      <c r="Q15" s="70" t="s">
        <v>204</v>
      </c>
      <c r="R15" s="57">
        <v>0</v>
      </c>
      <c r="S15" s="58">
        <v>0</v>
      </c>
      <c r="T15" s="66">
        <v>0</v>
      </c>
      <c r="U15" s="66">
        <v>0</v>
      </c>
      <c r="V15" s="58">
        <v>0</v>
      </c>
      <c r="W15" s="66">
        <v>0</v>
      </c>
      <c r="X15" s="54">
        <v>3</v>
      </c>
      <c r="Y15" s="56">
        <v>5348</v>
      </c>
      <c r="Z15" s="56">
        <v>50707</v>
      </c>
      <c r="AA15" s="66">
        <v>0</v>
      </c>
      <c r="AB15" s="68">
        <v>0</v>
      </c>
      <c r="AC15" s="68">
        <v>0</v>
      </c>
      <c r="AD15" s="54">
        <v>20</v>
      </c>
      <c r="AE15" s="54">
        <v>334</v>
      </c>
      <c r="AF15" s="56">
        <v>65283</v>
      </c>
      <c r="AG15" s="56">
        <v>724857</v>
      </c>
      <c r="AH15" s="51" t="s">
        <v>204</v>
      </c>
      <c r="AI15" s="57">
        <v>0</v>
      </c>
      <c r="AJ15" s="58">
        <v>0</v>
      </c>
      <c r="AK15" s="58">
        <v>0</v>
      </c>
      <c r="AL15" s="54">
        <v>4</v>
      </c>
      <c r="AM15" s="53">
        <v>7968</v>
      </c>
      <c r="AN15" s="53">
        <v>74325</v>
      </c>
      <c r="AO15" s="54">
        <v>8</v>
      </c>
      <c r="AP15" s="55">
        <v>52</v>
      </c>
      <c r="AQ15" s="56">
        <v>6968</v>
      </c>
      <c r="AR15" s="54">
        <v>3</v>
      </c>
      <c r="AS15" s="54">
        <v>37</v>
      </c>
      <c r="AT15" s="56">
        <v>4832</v>
      </c>
      <c r="AU15" s="54">
        <v>5</v>
      </c>
      <c r="AV15" s="55">
        <v>15</v>
      </c>
      <c r="AW15" s="56">
        <v>2136</v>
      </c>
      <c r="AX15" s="70" t="s">
        <v>204</v>
      </c>
      <c r="AY15" s="101">
        <v>29</v>
      </c>
      <c r="AZ15" s="86">
        <v>235017</v>
      </c>
      <c r="BA15" s="86">
        <v>2925757</v>
      </c>
      <c r="BB15" s="84">
        <v>0</v>
      </c>
      <c r="BC15" s="84">
        <v>0</v>
      </c>
      <c r="BD15" s="84">
        <v>0</v>
      </c>
      <c r="BE15" s="86">
        <v>2</v>
      </c>
      <c r="BF15" s="86">
        <v>65926</v>
      </c>
      <c r="BG15" s="86">
        <v>964896</v>
      </c>
      <c r="BH15" s="86">
        <v>2</v>
      </c>
      <c r="BI15" s="86">
        <v>9639</v>
      </c>
      <c r="BJ15" s="86">
        <v>80315</v>
      </c>
      <c r="BK15" s="100" t="s">
        <v>204</v>
      </c>
      <c r="BL15" s="101">
        <v>3</v>
      </c>
      <c r="BM15" s="86">
        <v>10186</v>
      </c>
      <c r="BN15" s="86">
        <v>146708</v>
      </c>
      <c r="BO15" s="84">
        <v>0</v>
      </c>
      <c r="BP15" s="84">
        <v>0</v>
      </c>
      <c r="BQ15" s="84">
        <v>0</v>
      </c>
      <c r="BR15" s="86">
        <v>1</v>
      </c>
      <c r="BS15" s="86">
        <v>1030</v>
      </c>
      <c r="BT15" s="86">
        <v>6958</v>
      </c>
      <c r="BU15" s="85">
        <v>8</v>
      </c>
      <c r="BV15" s="86">
        <v>108781</v>
      </c>
      <c r="BW15" s="87">
        <v>1276481</v>
      </c>
      <c r="BX15" s="81" t="s">
        <v>204</v>
      </c>
      <c r="BY15" s="82">
        <v>0</v>
      </c>
      <c r="BZ15" s="83">
        <v>0</v>
      </c>
      <c r="CA15" s="84">
        <v>0</v>
      </c>
      <c r="CB15" s="85">
        <v>13</v>
      </c>
      <c r="CC15" s="85">
        <v>215</v>
      </c>
      <c r="CD15" s="86">
        <v>39455</v>
      </c>
      <c r="CE15" s="87">
        <v>450399</v>
      </c>
      <c r="CF15" s="88">
        <v>0</v>
      </c>
      <c r="CG15" s="83">
        <v>0</v>
      </c>
      <c r="CH15" s="83">
        <v>0</v>
      </c>
      <c r="CI15" s="88">
        <v>0</v>
      </c>
      <c r="CJ15" s="83">
        <v>0</v>
      </c>
      <c r="CK15" s="83">
        <v>0</v>
      </c>
      <c r="CL15" s="25" t="s">
        <v>204</v>
      </c>
      <c r="CM15" s="113">
        <v>29</v>
      </c>
      <c r="CN15" s="113">
        <v>33</v>
      </c>
      <c r="CO15" s="56">
        <v>235017</v>
      </c>
      <c r="CP15" s="53">
        <v>2925757</v>
      </c>
      <c r="CQ15" s="114">
        <v>0</v>
      </c>
      <c r="CR15" s="114">
        <v>0</v>
      </c>
      <c r="CS15" s="68">
        <v>0</v>
      </c>
      <c r="CT15" s="68">
        <v>0</v>
      </c>
      <c r="CU15" s="114">
        <v>0</v>
      </c>
      <c r="CV15" s="114">
        <v>0</v>
      </c>
      <c r="CW15" s="68">
        <v>0</v>
      </c>
      <c r="CX15" s="58">
        <v>0</v>
      </c>
      <c r="CY15" s="113">
        <v>3</v>
      </c>
      <c r="CZ15" s="113">
        <v>5</v>
      </c>
      <c r="DA15" s="56">
        <v>84490</v>
      </c>
      <c r="DB15" s="56">
        <v>1260699</v>
      </c>
      <c r="DC15" s="111" t="s">
        <v>204</v>
      </c>
      <c r="DD15" s="112">
        <v>26</v>
      </c>
      <c r="DE15" s="113">
        <v>28</v>
      </c>
      <c r="DF15" s="56">
        <v>150527</v>
      </c>
      <c r="DG15" s="53">
        <v>1665058</v>
      </c>
      <c r="DH15" s="114">
        <v>0</v>
      </c>
      <c r="DI15" s="114">
        <v>0</v>
      </c>
      <c r="DJ15" s="68">
        <v>0</v>
      </c>
      <c r="DK15" s="68">
        <v>0</v>
      </c>
      <c r="DL15" s="114">
        <v>0</v>
      </c>
      <c r="DM15" s="114">
        <v>0</v>
      </c>
      <c r="DN15" s="68">
        <v>0</v>
      </c>
      <c r="DO15" s="68">
        <v>0</v>
      </c>
      <c r="DP15" s="114">
        <v>0</v>
      </c>
      <c r="DQ15" s="114">
        <v>0</v>
      </c>
      <c r="DR15" s="68">
        <v>0</v>
      </c>
      <c r="DS15" s="68">
        <v>0</v>
      </c>
      <c r="DT15" s="100" t="s">
        <v>204</v>
      </c>
      <c r="DU15" s="112">
        <v>29</v>
      </c>
      <c r="DV15" s="121">
        <v>33</v>
      </c>
      <c r="DW15" s="87">
        <v>235017</v>
      </c>
      <c r="DX15" s="128">
        <v>0</v>
      </c>
      <c r="DY15" s="128">
        <v>0</v>
      </c>
      <c r="DZ15" s="83">
        <v>0</v>
      </c>
      <c r="EA15" s="121">
        <v>1</v>
      </c>
      <c r="EB15" s="121">
        <v>3</v>
      </c>
      <c r="EC15" s="87">
        <v>2415</v>
      </c>
      <c r="ED15" s="85">
        <v>14</v>
      </c>
      <c r="EE15" s="121">
        <v>15</v>
      </c>
      <c r="EF15" s="122">
        <v>31355</v>
      </c>
      <c r="EG15" s="123">
        <v>9</v>
      </c>
      <c r="EH15" s="85">
        <v>10</v>
      </c>
      <c r="EI15" s="122">
        <v>120101</v>
      </c>
      <c r="EJ15" s="85">
        <v>5</v>
      </c>
      <c r="EK15" s="85">
        <v>5</v>
      </c>
      <c r="EL15" s="122">
        <v>81146</v>
      </c>
      <c r="EM15" s="88">
        <v>0</v>
      </c>
      <c r="EN15" s="88">
        <v>0</v>
      </c>
      <c r="EO15" s="127">
        <v>0</v>
      </c>
      <c r="EP15" s="100" t="s">
        <v>204</v>
      </c>
      <c r="EQ15" s="112">
        <v>29</v>
      </c>
      <c r="ER15" s="121">
        <v>33</v>
      </c>
      <c r="ES15" s="86">
        <v>235017</v>
      </c>
      <c r="ET15" s="87">
        <v>2925757</v>
      </c>
      <c r="EU15" s="88">
        <v>0</v>
      </c>
      <c r="EV15" s="88">
        <v>0</v>
      </c>
      <c r="EW15" s="84">
        <v>0</v>
      </c>
      <c r="EX15" s="84">
        <v>0</v>
      </c>
      <c r="EY15" s="123">
        <v>1</v>
      </c>
      <c r="EZ15" s="123">
        <v>3</v>
      </c>
      <c r="FA15" s="53">
        <v>2415</v>
      </c>
      <c r="FB15" s="56">
        <v>12941</v>
      </c>
      <c r="FC15" s="114">
        <v>0</v>
      </c>
      <c r="FD15" s="114">
        <v>0</v>
      </c>
      <c r="FE15" s="68">
        <v>0</v>
      </c>
      <c r="FF15" s="68">
        <v>0</v>
      </c>
      <c r="FG15" s="114">
        <v>0</v>
      </c>
      <c r="FH15" s="114">
        <v>0</v>
      </c>
      <c r="FI15" s="68">
        <v>0</v>
      </c>
      <c r="FJ15" s="25" t="s">
        <v>204</v>
      </c>
      <c r="FK15" s="136">
        <v>0</v>
      </c>
      <c r="FL15" s="113">
        <v>1</v>
      </c>
      <c r="FM15" s="113">
        <v>1</v>
      </c>
      <c r="FN15" s="53">
        <v>32</v>
      </c>
      <c r="FO15" s="56">
        <v>236</v>
      </c>
      <c r="FP15" s="113">
        <v>4</v>
      </c>
      <c r="FQ15" s="113">
        <v>4</v>
      </c>
      <c r="FR15" s="53">
        <v>3430</v>
      </c>
      <c r="FS15" s="56">
        <v>24478</v>
      </c>
      <c r="FT15" s="113">
        <v>2</v>
      </c>
      <c r="FU15" s="113">
        <v>2</v>
      </c>
      <c r="FV15" s="56">
        <v>9875</v>
      </c>
      <c r="FW15" s="56">
        <v>146286</v>
      </c>
      <c r="FX15" s="113">
        <v>5</v>
      </c>
      <c r="FY15" s="113">
        <v>5</v>
      </c>
      <c r="FZ15" s="56">
        <v>7336</v>
      </c>
      <c r="GA15" s="56">
        <v>68559</v>
      </c>
      <c r="GB15" s="25" t="s">
        <v>204</v>
      </c>
      <c r="GC15" s="89">
        <v>2</v>
      </c>
      <c r="GD15" s="123">
        <v>2</v>
      </c>
      <c r="GE15" s="55">
        <v>32079</v>
      </c>
      <c r="GF15" s="56">
        <v>299061</v>
      </c>
      <c r="GG15" s="123">
        <v>7</v>
      </c>
      <c r="GH15" s="113">
        <v>8</v>
      </c>
      <c r="GI15" s="56">
        <v>125657</v>
      </c>
      <c r="GJ15" s="56">
        <v>1657769</v>
      </c>
      <c r="GK15" s="130">
        <v>7</v>
      </c>
      <c r="GL15" s="130">
        <v>8</v>
      </c>
      <c r="GM15" s="56">
        <v>54193</v>
      </c>
      <c r="GN15" s="56">
        <v>716427</v>
      </c>
      <c r="GO15" s="132">
        <v>0</v>
      </c>
      <c r="GP15" s="132">
        <v>0</v>
      </c>
      <c r="GQ15" s="68">
        <v>0</v>
      </c>
      <c r="GR15" s="68">
        <v>0</v>
      </c>
      <c r="GS15" s="26" t="s">
        <v>204</v>
      </c>
      <c r="GT15" s="87">
        <v>1723826</v>
      </c>
      <c r="GU15" s="87">
        <v>22027</v>
      </c>
      <c r="GV15" s="87">
        <v>235017</v>
      </c>
      <c r="GW15" s="87">
        <v>10738</v>
      </c>
      <c r="GX15" s="87">
        <v>4469</v>
      </c>
      <c r="GY15" s="87">
        <v>60750</v>
      </c>
      <c r="GZ15" s="87">
        <v>13653</v>
      </c>
      <c r="HA15" s="87">
        <v>8499</v>
      </c>
      <c r="HB15" s="87">
        <v>90881</v>
      </c>
      <c r="HC15" s="87">
        <v>8091</v>
      </c>
      <c r="HD15" s="87">
        <v>4000</v>
      </c>
      <c r="HE15" s="87">
        <v>54703</v>
      </c>
      <c r="HF15" s="83">
        <v>0</v>
      </c>
      <c r="HG15" s="83">
        <v>0</v>
      </c>
      <c r="HH15" s="83">
        <v>0</v>
      </c>
      <c r="HI15" s="27" t="s">
        <v>204</v>
      </c>
      <c r="HJ15" s="142">
        <v>1691344</v>
      </c>
      <c r="HK15" s="87">
        <v>5059</v>
      </c>
      <c r="HL15" s="87">
        <v>28683</v>
      </c>
      <c r="HM15" s="127">
        <v>0</v>
      </c>
      <c r="HN15" s="83">
        <v>0</v>
      </c>
      <c r="HO15" s="83">
        <v>0</v>
      </c>
      <c r="HP15" s="127">
        <v>0</v>
      </c>
      <c r="HQ15" s="83">
        <v>0</v>
      </c>
      <c r="HR15" s="83">
        <v>0</v>
      </c>
      <c r="HS15" s="127">
        <v>0</v>
      </c>
      <c r="HT15" s="127">
        <v>0</v>
      </c>
      <c r="HU15" s="83">
        <v>0</v>
      </c>
      <c r="HV15" s="127">
        <v>0</v>
      </c>
      <c r="HW15" s="83">
        <v>0</v>
      </c>
      <c r="HX15" s="83">
        <v>0</v>
      </c>
      <c r="HY15" s="127">
        <v>0</v>
      </c>
      <c r="HZ15" s="127">
        <v>0</v>
      </c>
      <c r="IA15" s="83">
        <v>0</v>
      </c>
    </row>
    <row r="16" spans="1:235" ht="24" customHeight="1">
      <c r="A16" s="70" t="s">
        <v>205</v>
      </c>
      <c r="B16" s="52">
        <v>47</v>
      </c>
      <c r="C16" s="53">
        <v>207731</v>
      </c>
      <c r="D16" s="53">
        <v>2234828</v>
      </c>
      <c r="E16" s="54">
        <v>3</v>
      </c>
      <c r="F16" s="53">
        <v>4846</v>
      </c>
      <c r="G16" s="56">
        <v>37254</v>
      </c>
      <c r="H16" s="54">
        <v>1</v>
      </c>
      <c r="I16" s="56">
        <v>7301</v>
      </c>
      <c r="J16" s="56">
        <v>52351</v>
      </c>
      <c r="K16" s="54">
        <v>1</v>
      </c>
      <c r="L16" s="56">
        <v>18755</v>
      </c>
      <c r="M16" s="56">
        <v>248991</v>
      </c>
      <c r="N16" s="54">
        <v>5</v>
      </c>
      <c r="O16" s="56">
        <v>43374</v>
      </c>
      <c r="P16" s="54">
        <v>311263</v>
      </c>
      <c r="Q16" s="70" t="s">
        <v>205</v>
      </c>
      <c r="R16" s="52">
        <v>1</v>
      </c>
      <c r="S16" s="53">
        <v>5453</v>
      </c>
      <c r="T16" s="54">
        <v>50765</v>
      </c>
      <c r="U16" s="54">
        <v>1</v>
      </c>
      <c r="V16" s="53">
        <v>109</v>
      </c>
      <c r="W16" s="54">
        <v>680</v>
      </c>
      <c r="X16" s="54">
        <v>5</v>
      </c>
      <c r="Y16" s="56">
        <v>56076</v>
      </c>
      <c r="Z16" s="56">
        <v>725746</v>
      </c>
      <c r="AA16" s="66">
        <v>0</v>
      </c>
      <c r="AB16" s="68">
        <v>0</v>
      </c>
      <c r="AC16" s="68">
        <v>0</v>
      </c>
      <c r="AD16" s="54">
        <v>25</v>
      </c>
      <c r="AE16" s="54">
        <v>290</v>
      </c>
      <c r="AF16" s="56">
        <v>59053</v>
      </c>
      <c r="AG16" s="56">
        <v>621388</v>
      </c>
      <c r="AH16" s="51" t="s">
        <v>205</v>
      </c>
      <c r="AI16" s="57">
        <v>0</v>
      </c>
      <c r="AJ16" s="58">
        <v>0</v>
      </c>
      <c r="AK16" s="58">
        <v>0</v>
      </c>
      <c r="AL16" s="54">
        <v>5</v>
      </c>
      <c r="AM16" s="53">
        <v>12764</v>
      </c>
      <c r="AN16" s="53">
        <v>186390</v>
      </c>
      <c r="AO16" s="54">
        <v>20</v>
      </c>
      <c r="AP16" s="55">
        <v>69</v>
      </c>
      <c r="AQ16" s="56">
        <v>14636</v>
      </c>
      <c r="AR16" s="54">
        <v>12</v>
      </c>
      <c r="AS16" s="54">
        <v>37</v>
      </c>
      <c r="AT16" s="56">
        <v>8819</v>
      </c>
      <c r="AU16" s="54">
        <v>8</v>
      </c>
      <c r="AV16" s="55">
        <v>32</v>
      </c>
      <c r="AW16" s="56">
        <v>5817</v>
      </c>
      <c r="AX16" s="70" t="s">
        <v>205</v>
      </c>
      <c r="AY16" s="101">
        <v>42</v>
      </c>
      <c r="AZ16" s="86">
        <v>461127</v>
      </c>
      <c r="BA16" s="86">
        <v>5653994</v>
      </c>
      <c r="BB16" s="84">
        <v>0</v>
      </c>
      <c r="BC16" s="84">
        <v>0</v>
      </c>
      <c r="BD16" s="84">
        <v>0</v>
      </c>
      <c r="BE16" s="86">
        <v>4</v>
      </c>
      <c r="BF16" s="86">
        <v>109349</v>
      </c>
      <c r="BG16" s="86">
        <v>1555964</v>
      </c>
      <c r="BH16" s="86">
        <v>1</v>
      </c>
      <c r="BI16" s="86">
        <v>10624</v>
      </c>
      <c r="BJ16" s="86">
        <v>92461</v>
      </c>
      <c r="BK16" s="100" t="s">
        <v>205</v>
      </c>
      <c r="BL16" s="101">
        <v>2</v>
      </c>
      <c r="BM16" s="86">
        <v>403</v>
      </c>
      <c r="BN16" s="86">
        <v>2864</v>
      </c>
      <c r="BO16" s="84">
        <v>0</v>
      </c>
      <c r="BP16" s="84">
        <v>0</v>
      </c>
      <c r="BQ16" s="84">
        <v>0</v>
      </c>
      <c r="BR16" s="84">
        <v>0</v>
      </c>
      <c r="BS16" s="84">
        <v>0</v>
      </c>
      <c r="BT16" s="84">
        <v>0</v>
      </c>
      <c r="BU16" s="85">
        <v>6</v>
      </c>
      <c r="BV16" s="86">
        <v>116584</v>
      </c>
      <c r="BW16" s="87">
        <v>1565873</v>
      </c>
      <c r="BX16" s="81" t="s">
        <v>205</v>
      </c>
      <c r="BY16" s="82">
        <v>0</v>
      </c>
      <c r="BZ16" s="83">
        <v>0</v>
      </c>
      <c r="CA16" s="84">
        <v>0</v>
      </c>
      <c r="CB16" s="85">
        <v>29</v>
      </c>
      <c r="CC16" s="85">
        <v>1567</v>
      </c>
      <c r="CD16" s="86">
        <v>224167</v>
      </c>
      <c r="CE16" s="87">
        <v>2436832</v>
      </c>
      <c r="CF16" s="88">
        <v>0</v>
      </c>
      <c r="CG16" s="83">
        <v>0</v>
      </c>
      <c r="CH16" s="83">
        <v>0</v>
      </c>
      <c r="CI16" s="88">
        <v>0</v>
      </c>
      <c r="CJ16" s="83">
        <v>0</v>
      </c>
      <c r="CK16" s="83">
        <v>0</v>
      </c>
      <c r="CL16" s="25" t="s">
        <v>205</v>
      </c>
      <c r="CM16" s="113">
        <v>42</v>
      </c>
      <c r="CN16" s="113">
        <v>71</v>
      </c>
      <c r="CO16" s="56">
        <v>461127</v>
      </c>
      <c r="CP16" s="53">
        <v>5653994</v>
      </c>
      <c r="CQ16" s="114">
        <v>0</v>
      </c>
      <c r="CR16" s="114">
        <v>0</v>
      </c>
      <c r="CS16" s="68">
        <v>0</v>
      </c>
      <c r="CT16" s="68">
        <v>0</v>
      </c>
      <c r="CU16" s="114">
        <v>0</v>
      </c>
      <c r="CV16" s="114">
        <v>0</v>
      </c>
      <c r="CW16" s="68">
        <v>0</v>
      </c>
      <c r="CX16" s="58">
        <v>0</v>
      </c>
      <c r="CY16" s="113">
        <v>2</v>
      </c>
      <c r="CZ16" s="113">
        <v>2</v>
      </c>
      <c r="DA16" s="56">
        <v>9501</v>
      </c>
      <c r="DB16" s="56">
        <v>154226</v>
      </c>
      <c r="DC16" s="111" t="s">
        <v>205</v>
      </c>
      <c r="DD16" s="112">
        <v>39</v>
      </c>
      <c r="DE16" s="113">
        <v>68</v>
      </c>
      <c r="DF16" s="56">
        <v>444539</v>
      </c>
      <c r="DG16" s="53">
        <v>5392057</v>
      </c>
      <c r="DH16" s="113">
        <v>1</v>
      </c>
      <c r="DI16" s="113">
        <v>1</v>
      </c>
      <c r="DJ16" s="56">
        <v>7087</v>
      </c>
      <c r="DK16" s="56">
        <v>107711</v>
      </c>
      <c r="DL16" s="114">
        <v>0</v>
      </c>
      <c r="DM16" s="114">
        <v>0</v>
      </c>
      <c r="DN16" s="68">
        <v>0</v>
      </c>
      <c r="DO16" s="68">
        <v>0</v>
      </c>
      <c r="DP16" s="114">
        <v>0</v>
      </c>
      <c r="DQ16" s="114">
        <v>0</v>
      </c>
      <c r="DR16" s="68">
        <v>0</v>
      </c>
      <c r="DS16" s="68">
        <v>0</v>
      </c>
      <c r="DT16" s="100" t="s">
        <v>205</v>
      </c>
      <c r="DU16" s="112">
        <v>42</v>
      </c>
      <c r="DV16" s="121">
        <v>71</v>
      </c>
      <c r="DW16" s="87">
        <v>461127</v>
      </c>
      <c r="DX16" s="121">
        <v>1</v>
      </c>
      <c r="DY16" s="121">
        <v>4</v>
      </c>
      <c r="DZ16" s="87">
        <v>90</v>
      </c>
      <c r="EA16" s="121">
        <v>4</v>
      </c>
      <c r="EB16" s="121">
        <v>6</v>
      </c>
      <c r="EC16" s="87">
        <v>9275</v>
      </c>
      <c r="ED16" s="85">
        <v>19</v>
      </c>
      <c r="EE16" s="121">
        <v>30</v>
      </c>
      <c r="EF16" s="122">
        <v>78661</v>
      </c>
      <c r="EG16" s="123">
        <v>10</v>
      </c>
      <c r="EH16" s="85">
        <v>17</v>
      </c>
      <c r="EI16" s="122">
        <v>102013</v>
      </c>
      <c r="EJ16" s="85">
        <v>6</v>
      </c>
      <c r="EK16" s="85">
        <v>11</v>
      </c>
      <c r="EL16" s="122">
        <v>84523</v>
      </c>
      <c r="EM16" s="85">
        <v>2</v>
      </c>
      <c r="EN16" s="85">
        <v>3</v>
      </c>
      <c r="EO16" s="122">
        <v>186565</v>
      </c>
      <c r="EP16" s="100" t="s">
        <v>205</v>
      </c>
      <c r="EQ16" s="112">
        <v>42</v>
      </c>
      <c r="ER16" s="121">
        <v>71</v>
      </c>
      <c r="ES16" s="86">
        <v>461127</v>
      </c>
      <c r="ET16" s="87">
        <v>5653994</v>
      </c>
      <c r="EU16" s="88">
        <v>0</v>
      </c>
      <c r="EV16" s="88">
        <v>0</v>
      </c>
      <c r="EW16" s="84">
        <v>0</v>
      </c>
      <c r="EX16" s="84">
        <v>0</v>
      </c>
      <c r="EY16" s="123">
        <v>1</v>
      </c>
      <c r="EZ16" s="123">
        <v>4</v>
      </c>
      <c r="FA16" s="53">
        <v>90</v>
      </c>
      <c r="FB16" s="56">
        <v>548</v>
      </c>
      <c r="FC16" s="113">
        <v>2</v>
      </c>
      <c r="FD16" s="113">
        <v>4</v>
      </c>
      <c r="FE16" s="56">
        <v>356</v>
      </c>
      <c r="FF16" s="56">
        <v>2552</v>
      </c>
      <c r="FG16" s="113">
        <v>2</v>
      </c>
      <c r="FH16" s="113">
        <v>2</v>
      </c>
      <c r="FI16" s="56">
        <v>565</v>
      </c>
      <c r="FJ16" s="25" t="s">
        <v>205</v>
      </c>
      <c r="FK16" s="134">
        <v>4121</v>
      </c>
      <c r="FL16" s="114">
        <v>0</v>
      </c>
      <c r="FM16" s="114">
        <v>0</v>
      </c>
      <c r="FN16" s="58">
        <v>0</v>
      </c>
      <c r="FO16" s="68">
        <v>0</v>
      </c>
      <c r="FP16" s="113">
        <v>4</v>
      </c>
      <c r="FQ16" s="113">
        <v>5</v>
      </c>
      <c r="FR16" s="53">
        <v>11884</v>
      </c>
      <c r="FS16" s="56">
        <v>130426</v>
      </c>
      <c r="FT16" s="113">
        <v>1</v>
      </c>
      <c r="FU16" s="113">
        <v>1</v>
      </c>
      <c r="FV16" s="56">
        <v>2820</v>
      </c>
      <c r="FW16" s="56">
        <v>27884</v>
      </c>
      <c r="FX16" s="113">
        <v>13</v>
      </c>
      <c r="FY16" s="113">
        <v>23</v>
      </c>
      <c r="FZ16" s="56">
        <v>62094</v>
      </c>
      <c r="GA16" s="56">
        <v>568806</v>
      </c>
      <c r="GB16" s="25" t="s">
        <v>205</v>
      </c>
      <c r="GC16" s="89">
        <v>1</v>
      </c>
      <c r="GD16" s="123">
        <v>1</v>
      </c>
      <c r="GE16" s="55">
        <v>10063</v>
      </c>
      <c r="GF16" s="56">
        <v>87554</v>
      </c>
      <c r="GG16" s="123">
        <v>12</v>
      </c>
      <c r="GH16" s="113">
        <v>19</v>
      </c>
      <c r="GI16" s="56">
        <v>117826</v>
      </c>
      <c r="GJ16" s="56">
        <v>1296410</v>
      </c>
      <c r="GK16" s="130">
        <v>3</v>
      </c>
      <c r="GL16" s="130">
        <v>7</v>
      </c>
      <c r="GM16" s="56">
        <v>43515</v>
      </c>
      <c r="GN16" s="56">
        <v>535946</v>
      </c>
      <c r="GO16" s="130">
        <v>3</v>
      </c>
      <c r="GP16" s="130">
        <v>5</v>
      </c>
      <c r="GQ16" s="56">
        <v>211914</v>
      </c>
      <c r="GR16" s="56">
        <v>2999747</v>
      </c>
      <c r="GS16" s="26" t="s">
        <v>205</v>
      </c>
      <c r="GT16" s="87">
        <v>119024</v>
      </c>
      <c r="GU16" s="87">
        <v>31209</v>
      </c>
      <c r="GV16" s="87">
        <v>461127</v>
      </c>
      <c r="GW16" s="87">
        <v>55596</v>
      </c>
      <c r="GX16" s="87">
        <v>17045</v>
      </c>
      <c r="GY16" s="87">
        <v>224879</v>
      </c>
      <c r="GZ16" s="87">
        <v>29736</v>
      </c>
      <c r="HA16" s="87">
        <v>11966</v>
      </c>
      <c r="HB16" s="87">
        <v>215158</v>
      </c>
      <c r="HC16" s="87">
        <v>4500</v>
      </c>
      <c r="HD16" s="87">
        <v>1903</v>
      </c>
      <c r="HE16" s="87">
        <v>20687</v>
      </c>
      <c r="HF16" s="83">
        <v>0</v>
      </c>
      <c r="HG16" s="83">
        <v>0</v>
      </c>
      <c r="HH16" s="83">
        <v>0</v>
      </c>
      <c r="HI16" s="27" t="s">
        <v>205</v>
      </c>
      <c r="HJ16" s="142">
        <v>29192</v>
      </c>
      <c r="HK16" s="87">
        <v>295</v>
      </c>
      <c r="HL16" s="87">
        <v>403</v>
      </c>
      <c r="HM16" s="127">
        <v>0</v>
      </c>
      <c r="HN16" s="83">
        <v>0</v>
      </c>
      <c r="HO16" s="83">
        <v>0</v>
      </c>
      <c r="HP16" s="127">
        <v>0</v>
      </c>
      <c r="HQ16" s="83">
        <v>0</v>
      </c>
      <c r="HR16" s="83">
        <v>0</v>
      </c>
      <c r="HS16" s="127">
        <v>0</v>
      </c>
      <c r="HT16" s="127">
        <v>0</v>
      </c>
      <c r="HU16" s="83">
        <v>0</v>
      </c>
      <c r="HV16" s="127">
        <v>0</v>
      </c>
      <c r="HW16" s="83">
        <v>0</v>
      </c>
      <c r="HX16" s="83">
        <v>0</v>
      </c>
      <c r="HY16" s="127">
        <v>0</v>
      </c>
      <c r="HZ16" s="127">
        <v>0</v>
      </c>
      <c r="IA16" s="83">
        <v>0</v>
      </c>
    </row>
    <row r="17" spans="1:235" ht="24" customHeight="1">
      <c r="A17" s="71" t="s">
        <v>206</v>
      </c>
      <c r="B17" s="72">
        <v>103</v>
      </c>
      <c r="C17" s="63">
        <v>632410</v>
      </c>
      <c r="D17" s="63">
        <v>8388737</v>
      </c>
      <c r="E17" s="73">
        <v>0</v>
      </c>
      <c r="F17" s="61">
        <v>0</v>
      </c>
      <c r="G17" s="74">
        <v>0</v>
      </c>
      <c r="H17" s="62">
        <v>9</v>
      </c>
      <c r="I17" s="65">
        <v>294073</v>
      </c>
      <c r="J17" s="65">
        <v>4623491</v>
      </c>
      <c r="K17" s="62">
        <v>4</v>
      </c>
      <c r="L17" s="65">
        <v>3828</v>
      </c>
      <c r="M17" s="65">
        <v>34964</v>
      </c>
      <c r="N17" s="62">
        <v>12</v>
      </c>
      <c r="O17" s="65">
        <v>55691</v>
      </c>
      <c r="P17" s="62">
        <v>618259</v>
      </c>
      <c r="Q17" s="71" t="s">
        <v>206</v>
      </c>
      <c r="R17" s="72">
        <v>2</v>
      </c>
      <c r="S17" s="63">
        <v>1055</v>
      </c>
      <c r="T17" s="62">
        <v>9554</v>
      </c>
      <c r="U17" s="62">
        <v>1</v>
      </c>
      <c r="V17" s="63">
        <v>558</v>
      </c>
      <c r="W17" s="62">
        <v>2461</v>
      </c>
      <c r="X17" s="62">
        <v>6</v>
      </c>
      <c r="Y17" s="65">
        <v>16880</v>
      </c>
      <c r="Z17" s="65">
        <v>150645</v>
      </c>
      <c r="AA17" s="73">
        <v>0</v>
      </c>
      <c r="AB17" s="74">
        <v>0</v>
      </c>
      <c r="AC17" s="74">
        <v>0</v>
      </c>
      <c r="AD17" s="62">
        <v>59</v>
      </c>
      <c r="AE17" s="62">
        <v>1369</v>
      </c>
      <c r="AF17" s="65">
        <v>215916</v>
      </c>
      <c r="AG17" s="65">
        <v>2546198</v>
      </c>
      <c r="AH17" s="59" t="s">
        <v>206</v>
      </c>
      <c r="AI17" s="60">
        <v>0</v>
      </c>
      <c r="AJ17" s="61">
        <v>0</v>
      </c>
      <c r="AK17" s="61">
        <v>0</v>
      </c>
      <c r="AL17" s="62">
        <v>10</v>
      </c>
      <c r="AM17" s="63">
        <v>44409</v>
      </c>
      <c r="AN17" s="63">
        <v>403165</v>
      </c>
      <c r="AO17" s="62">
        <v>35</v>
      </c>
      <c r="AP17" s="64">
        <v>254</v>
      </c>
      <c r="AQ17" s="65">
        <v>43164</v>
      </c>
      <c r="AR17" s="62">
        <v>24</v>
      </c>
      <c r="AS17" s="62">
        <v>229</v>
      </c>
      <c r="AT17" s="65">
        <v>32039</v>
      </c>
      <c r="AU17" s="62">
        <v>11</v>
      </c>
      <c r="AV17" s="64">
        <v>25</v>
      </c>
      <c r="AW17" s="65">
        <v>11125</v>
      </c>
      <c r="AX17" s="71" t="s">
        <v>206</v>
      </c>
      <c r="AY17" s="103">
        <v>105</v>
      </c>
      <c r="AZ17" s="93">
        <v>658562</v>
      </c>
      <c r="BA17" s="93">
        <v>6781912</v>
      </c>
      <c r="BB17" s="98">
        <v>0</v>
      </c>
      <c r="BC17" s="98">
        <v>0</v>
      </c>
      <c r="BD17" s="98">
        <v>0</v>
      </c>
      <c r="BE17" s="93">
        <v>2</v>
      </c>
      <c r="BF17" s="93">
        <v>15483</v>
      </c>
      <c r="BG17" s="93">
        <v>189891</v>
      </c>
      <c r="BH17" s="93">
        <v>6</v>
      </c>
      <c r="BI17" s="93">
        <v>81431</v>
      </c>
      <c r="BJ17" s="93">
        <v>722385</v>
      </c>
      <c r="BK17" s="102" t="s">
        <v>206</v>
      </c>
      <c r="BL17" s="103">
        <v>22</v>
      </c>
      <c r="BM17" s="93">
        <v>221792</v>
      </c>
      <c r="BN17" s="93">
        <v>1988261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4">
        <v>19</v>
      </c>
      <c r="BV17" s="93">
        <v>116339</v>
      </c>
      <c r="BW17" s="92">
        <v>1496514</v>
      </c>
      <c r="BX17" s="90" t="s">
        <v>206</v>
      </c>
      <c r="BY17" s="97">
        <v>0</v>
      </c>
      <c r="BZ17" s="96">
        <v>0</v>
      </c>
      <c r="CA17" s="98">
        <v>0</v>
      </c>
      <c r="CB17" s="94">
        <v>56</v>
      </c>
      <c r="CC17" s="94">
        <v>1704</v>
      </c>
      <c r="CD17" s="93">
        <v>223517</v>
      </c>
      <c r="CE17" s="92">
        <v>2384861</v>
      </c>
      <c r="CF17" s="95">
        <v>0</v>
      </c>
      <c r="CG17" s="96">
        <v>0</v>
      </c>
      <c r="CH17" s="96">
        <v>0</v>
      </c>
      <c r="CI17" s="95">
        <v>0</v>
      </c>
      <c r="CJ17" s="96">
        <v>0</v>
      </c>
      <c r="CK17" s="96">
        <v>0</v>
      </c>
      <c r="CL17" s="120" t="s">
        <v>206</v>
      </c>
      <c r="CM17" s="117">
        <v>105</v>
      </c>
      <c r="CN17" s="117">
        <v>167</v>
      </c>
      <c r="CO17" s="65">
        <v>658562</v>
      </c>
      <c r="CP17" s="63">
        <v>6781912</v>
      </c>
      <c r="CQ17" s="118">
        <v>0</v>
      </c>
      <c r="CR17" s="118">
        <v>0</v>
      </c>
      <c r="CS17" s="74">
        <v>0</v>
      </c>
      <c r="CT17" s="74">
        <v>0</v>
      </c>
      <c r="CU17" s="117">
        <v>1</v>
      </c>
      <c r="CV17" s="117">
        <v>1</v>
      </c>
      <c r="CW17" s="65">
        <v>201</v>
      </c>
      <c r="CX17" s="63">
        <v>563</v>
      </c>
      <c r="CY17" s="117">
        <v>8</v>
      </c>
      <c r="CZ17" s="117">
        <v>12</v>
      </c>
      <c r="DA17" s="65">
        <v>57677</v>
      </c>
      <c r="DB17" s="65">
        <v>899083</v>
      </c>
      <c r="DC17" s="115" t="s">
        <v>206</v>
      </c>
      <c r="DD17" s="116">
        <v>94</v>
      </c>
      <c r="DE17" s="117">
        <v>152</v>
      </c>
      <c r="DF17" s="65">
        <v>582308</v>
      </c>
      <c r="DG17" s="63">
        <v>5607570</v>
      </c>
      <c r="DH17" s="117">
        <v>2</v>
      </c>
      <c r="DI17" s="117">
        <v>2</v>
      </c>
      <c r="DJ17" s="65">
        <v>18376</v>
      </c>
      <c r="DK17" s="65">
        <v>274696</v>
      </c>
      <c r="DL17" s="118">
        <v>0</v>
      </c>
      <c r="DM17" s="118">
        <v>0</v>
      </c>
      <c r="DN17" s="74">
        <v>0</v>
      </c>
      <c r="DO17" s="74">
        <v>0</v>
      </c>
      <c r="DP17" s="118">
        <v>0</v>
      </c>
      <c r="DQ17" s="118">
        <v>0</v>
      </c>
      <c r="DR17" s="74">
        <v>0</v>
      </c>
      <c r="DS17" s="74">
        <v>0</v>
      </c>
      <c r="DT17" s="102" t="s">
        <v>206</v>
      </c>
      <c r="DU17" s="116">
        <v>105</v>
      </c>
      <c r="DV17" s="124">
        <v>167</v>
      </c>
      <c r="DW17" s="92">
        <v>658562</v>
      </c>
      <c r="DX17" s="124">
        <v>6</v>
      </c>
      <c r="DY17" s="124">
        <v>11</v>
      </c>
      <c r="DZ17" s="92">
        <v>22225</v>
      </c>
      <c r="EA17" s="124">
        <v>15</v>
      </c>
      <c r="EB17" s="124">
        <v>27</v>
      </c>
      <c r="EC17" s="92">
        <v>32118</v>
      </c>
      <c r="ED17" s="94">
        <v>45</v>
      </c>
      <c r="EE17" s="124">
        <v>81</v>
      </c>
      <c r="EF17" s="125">
        <v>205245</v>
      </c>
      <c r="EG17" s="126">
        <v>25</v>
      </c>
      <c r="EH17" s="94">
        <v>30</v>
      </c>
      <c r="EI17" s="125">
        <v>196882</v>
      </c>
      <c r="EJ17" s="94">
        <v>13</v>
      </c>
      <c r="EK17" s="94">
        <v>17</v>
      </c>
      <c r="EL17" s="125">
        <v>177034</v>
      </c>
      <c r="EM17" s="94">
        <v>1</v>
      </c>
      <c r="EN17" s="94">
        <v>1</v>
      </c>
      <c r="EO17" s="125">
        <v>25058</v>
      </c>
      <c r="EP17" s="102" t="s">
        <v>206</v>
      </c>
      <c r="EQ17" s="116">
        <v>105</v>
      </c>
      <c r="ER17" s="124">
        <v>167</v>
      </c>
      <c r="ES17" s="93">
        <v>658562</v>
      </c>
      <c r="ET17" s="92">
        <v>6781912</v>
      </c>
      <c r="EU17" s="95">
        <v>0</v>
      </c>
      <c r="EV17" s="95">
        <v>0</v>
      </c>
      <c r="EW17" s="98">
        <v>0</v>
      </c>
      <c r="EX17" s="98">
        <v>0</v>
      </c>
      <c r="EY17" s="126">
        <v>6</v>
      </c>
      <c r="EZ17" s="126">
        <v>10</v>
      </c>
      <c r="FA17" s="63">
        <v>22203</v>
      </c>
      <c r="FB17" s="65">
        <v>148756</v>
      </c>
      <c r="FC17" s="117">
        <v>10</v>
      </c>
      <c r="FD17" s="117">
        <v>13</v>
      </c>
      <c r="FE17" s="65">
        <v>30728</v>
      </c>
      <c r="FF17" s="65">
        <v>214442</v>
      </c>
      <c r="FG17" s="117">
        <v>5</v>
      </c>
      <c r="FH17" s="117">
        <v>11</v>
      </c>
      <c r="FI17" s="65">
        <v>3820</v>
      </c>
      <c r="FJ17" s="120" t="s">
        <v>206</v>
      </c>
      <c r="FK17" s="135">
        <v>28563</v>
      </c>
      <c r="FL17" s="117">
        <v>8</v>
      </c>
      <c r="FM17" s="117">
        <v>18</v>
      </c>
      <c r="FN17" s="63">
        <v>5646</v>
      </c>
      <c r="FO17" s="65">
        <v>39642</v>
      </c>
      <c r="FP17" s="117">
        <v>13</v>
      </c>
      <c r="FQ17" s="117">
        <v>36</v>
      </c>
      <c r="FR17" s="63">
        <v>131275</v>
      </c>
      <c r="FS17" s="65">
        <v>991986</v>
      </c>
      <c r="FT17" s="117">
        <v>9</v>
      </c>
      <c r="FU17" s="117">
        <v>9</v>
      </c>
      <c r="FV17" s="65">
        <v>36092</v>
      </c>
      <c r="FW17" s="65">
        <v>383725</v>
      </c>
      <c r="FX17" s="117">
        <v>19</v>
      </c>
      <c r="FY17" s="117">
        <v>19</v>
      </c>
      <c r="FZ17" s="65">
        <v>108028</v>
      </c>
      <c r="GA17" s="65">
        <v>1010466</v>
      </c>
      <c r="GB17" s="120" t="s">
        <v>206</v>
      </c>
      <c r="GC17" s="91">
        <v>3</v>
      </c>
      <c r="GD17" s="126">
        <v>11</v>
      </c>
      <c r="GE17" s="64">
        <v>40810</v>
      </c>
      <c r="GF17" s="65">
        <v>339742</v>
      </c>
      <c r="GG17" s="126">
        <v>17</v>
      </c>
      <c r="GH17" s="117">
        <v>21</v>
      </c>
      <c r="GI17" s="65">
        <v>112373</v>
      </c>
      <c r="GJ17" s="65">
        <v>1330594</v>
      </c>
      <c r="GK17" s="131">
        <v>14</v>
      </c>
      <c r="GL17" s="131">
        <v>18</v>
      </c>
      <c r="GM17" s="65">
        <v>142529</v>
      </c>
      <c r="GN17" s="65">
        <v>1912643</v>
      </c>
      <c r="GO17" s="131">
        <v>1</v>
      </c>
      <c r="GP17" s="131">
        <v>1</v>
      </c>
      <c r="GQ17" s="65">
        <v>25058</v>
      </c>
      <c r="GR17" s="65">
        <v>381353</v>
      </c>
      <c r="GS17" s="147" t="s">
        <v>206</v>
      </c>
      <c r="GT17" s="92">
        <v>1765318</v>
      </c>
      <c r="GU17" s="92">
        <v>74431</v>
      </c>
      <c r="GV17" s="92">
        <v>658562</v>
      </c>
      <c r="GW17" s="92">
        <v>72664</v>
      </c>
      <c r="GX17" s="92">
        <v>20399</v>
      </c>
      <c r="GY17" s="92">
        <v>221853</v>
      </c>
      <c r="GZ17" s="92">
        <v>11562</v>
      </c>
      <c r="HA17" s="92">
        <v>5794</v>
      </c>
      <c r="HB17" s="92">
        <v>92811</v>
      </c>
      <c r="HC17" s="92">
        <v>33922</v>
      </c>
      <c r="HD17" s="92">
        <v>11134</v>
      </c>
      <c r="HE17" s="92">
        <v>121220</v>
      </c>
      <c r="HF17" s="92">
        <v>314483</v>
      </c>
      <c r="HG17" s="92">
        <v>1822</v>
      </c>
      <c r="HH17" s="92">
        <v>4518</v>
      </c>
      <c r="HI17" s="143" t="s">
        <v>206</v>
      </c>
      <c r="HJ17" s="144">
        <v>1332687</v>
      </c>
      <c r="HK17" s="92">
        <v>35282</v>
      </c>
      <c r="HL17" s="92">
        <v>218160</v>
      </c>
      <c r="HM17" s="145">
        <v>0</v>
      </c>
      <c r="HN17" s="96">
        <v>0</v>
      </c>
      <c r="HO17" s="96">
        <v>0</v>
      </c>
      <c r="HP17" s="145">
        <v>0</v>
      </c>
      <c r="HQ17" s="96">
        <v>0</v>
      </c>
      <c r="HR17" s="96">
        <v>0</v>
      </c>
      <c r="HS17" s="145">
        <v>0</v>
      </c>
      <c r="HT17" s="145">
        <v>0</v>
      </c>
      <c r="HU17" s="96">
        <v>0</v>
      </c>
      <c r="HV17" s="145">
        <v>0</v>
      </c>
      <c r="HW17" s="96">
        <v>0</v>
      </c>
      <c r="HX17" s="96">
        <v>0</v>
      </c>
      <c r="HY17" s="145">
        <v>0</v>
      </c>
      <c r="HZ17" s="145">
        <v>0</v>
      </c>
      <c r="IA17" s="96">
        <v>0</v>
      </c>
    </row>
    <row r="18" spans="1:235" ht="24" customHeight="1">
      <c r="A18" s="70" t="s">
        <v>207</v>
      </c>
      <c r="B18" s="52">
        <v>43</v>
      </c>
      <c r="C18" s="53">
        <v>425679</v>
      </c>
      <c r="D18" s="53">
        <v>6157344</v>
      </c>
      <c r="E18" s="66">
        <v>0</v>
      </c>
      <c r="F18" s="58">
        <v>0</v>
      </c>
      <c r="G18" s="68">
        <v>0</v>
      </c>
      <c r="H18" s="54">
        <v>7</v>
      </c>
      <c r="I18" s="56">
        <v>293476</v>
      </c>
      <c r="J18" s="56">
        <v>4619212</v>
      </c>
      <c r="K18" s="54">
        <v>3</v>
      </c>
      <c r="L18" s="56">
        <v>2490</v>
      </c>
      <c r="M18" s="56">
        <v>25098</v>
      </c>
      <c r="N18" s="54">
        <v>5</v>
      </c>
      <c r="O18" s="56">
        <v>42955</v>
      </c>
      <c r="P18" s="54">
        <v>505609</v>
      </c>
      <c r="Q18" s="70" t="s">
        <v>207</v>
      </c>
      <c r="R18" s="57">
        <v>0</v>
      </c>
      <c r="S18" s="58">
        <v>0</v>
      </c>
      <c r="T18" s="66">
        <v>0</v>
      </c>
      <c r="U18" s="66">
        <v>0</v>
      </c>
      <c r="V18" s="58">
        <v>0</v>
      </c>
      <c r="W18" s="66">
        <v>0</v>
      </c>
      <c r="X18" s="54">
        <v>1</v>
      </c>
      <c r="Y18" s="56">
        <v>435</v>
      </c>
      <c r="Z18" s="56">
        <v>3209</v>
      </c>
      <c r="AA18" s="66">
        <v>0</v>
      </c>
      <c r="AB18" s="68">
        <v>0</v>
      </c>
      <c r="AC18" s="68">
        <v>0</v>
      </c>
      <c r="AD18" s="54">
        <v>19</v>
      </c>
      <c r="AE18" s="54">
        <v>572</v>
      </c>
      <c r="AF18" s="56">
        <v>82731</v>
      </c>
      <c r="AG18" s="56">
        <v>980010</v>
      </c>
      <c r="AH18" s="51" t="s">
        <v>207</v>
      </c>
      <c r="AI18" s="57">
        <v>0</v>
      </c>
      <c r="AJ18" s="58">
        <v>0</v>
      </c>
      <c r="AK18" s="58">
        <v>0</v>
      </c>
      <c r="AL18" s="54">
        <v>8</v>
      </c>
      <c r="AM18" s="53">
        <v>3592</v>
      </c>
      <c r="AN18" s="53">
        <v>24206</v>
      </c>
      <c r="AO18" s="54">
        <v>7</v>
      </c>
      <c r="AP18" s="55">
        <v>28</v>
      </c>
      <c r="AQ18" s="56">
        <v>3857</v>
      </c>
      <c r="AR18" s="54">
        <v>2</v>
      </c>
      <c r="AS18" s="54">
        <v>13</v>
      </c>
      <c r="AT18" s="56">
        <v>1819</v>
      </c>
      <c r="AU18" s="54">
        <v>5</v>
      </c>
      <c r="AV18" s="55">
        <v>15</v>
      </c>
      <c r="AW18" s="56">
        <v>2038</v>
      </c>
      <c r="AX18" s="70" t="s">
        <v>207</v>
      </c>
      <c r="AY18" s="101">
        <v>31</v>
      </c>
      <c r="AZ18" s="86">
        <v>125424</v>
      </c>
      <c r="BA18" s="86">
        <v>1224544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6">
        <v>3</v>
      </c>
      <c r="BI18" s="86">
        <v>28560</v>
      </c>
      <c r="BJ18" s="86">
        <v>246284</v>
      </c>
      <c r="BK18" s="100" t="s">
        <v>207</v>
      </c>
      <c r="BL18" s="101">
        <v>5</v>
      </c>
      <c r="BM18" s="86">
        <v>22011</v>
      </c>
      <c r="BN18" s="86">
        <v>160722</v>
      </c>
      <c r="BO18" s="84">
        <v>0</v>
      </c>
      <c r="BP18" s="84">
        <v>0</v>
      </c>
      <c r="BQ18" s="84">
        <v>0</v>
      </c>
      <c r="BR18" s="84">
        <v>0</v>
      </c>
      <c r="BS18" s="84">
        <v>0</v>
      </c>
      <c r="BT18" s="84">
        <v>0</v>
      </c>
      <c r="BU18" s="85">
        <v>5</v>
      </c>
      <c r="BV18" s="86">
        <v>23991</v>
      </c>
      <c r="BW18" s="87">
        <v>265105</v>
      </c>
      <c r="BX18" s="81" t="s">
        <v>207</v>
      </c>
      <c r="BY18" s="82">
        <v>0</v>
      </c>
      <c r="BZ18" s="83">
        <v>0</v>
      </c>
      <c r="CA18" s="84">
        <v>0</v>
      </c>
      <c r="CB18" s="85">
        <v>18</v>
      </c>
      <c r="CC18" s="85">
        <v>430</v>
      </c>
      <c r="CD18" s="86">
        <v>50862</v>
      </c>
      <c r="CE18" s="87">
        <v>552433</v>
      </c>
      <c r="CF18" s="88">
        <v>0</v>
      </c>
      <c r="CG18" s="83">
        <v>0</v>
      </c>
      <c r="CH18" s="83">
        <v>0</v>
      </c>
      <c r="CI18" s="88">
        <v>0</v>
      </c>
      <c r="CJ18" s="83">
        <v>0</v>
      </c>
      <c r="CK18" s="83">
        <v>0</v>
      </c>
      <c r="CL18" s="25" t="s">
        <v>207</v>
      </c>
      <c r="CM18" s="113">
        <v>31</v>
      </c>
      <c r="CN18" s="113">
        <v>44</v>
      </c>
      <c r="CO18" s="56">
        <v>125424</v>
      </c>
      <c r="CP18" s="53">
        <v>1224544</v>
      </c>
      <c r="CQ18" s="114">
        <v>0</v>
      </c>
      <c r="CR18" s="114">
        <v>0</v>
      </c>
      <c r="CS18" s="68">
        <v>0</v>
      </c>
      <c r="CT18" s="68">
        <v>0</v>
      </c>
      <c r="CU18" s="114">
        <v>0</v>
      </c>
      <c r="CV18" s="114">
        <v>0</v>
      </c>
      <c r="CW18" s="68">
        <v>0</v>
      </c>
      <c r="CX18" s="58">
        <v>0</v>
      </c>
      <c r="CY18" s="113">
        <v>5</v>
      </c>
      <c r="CZ18" s="113">
        <v>9</v>
      </c>
      <c r="DA18" s="56">
        <v>11652</v>
      </c>
      <c r="DB18" s="56">
        <v>198924</v>
      </c>
      <c r="DC18" s="111" t="s">
        <v>207</v>
      </c>
      <c r="DD18" s="112">
        <v>26</v>
      </c>
      <c r="DE18" s="113">
        <v>35</v>
      </c>
      <c r="DF18" s="56">
        <v>113772</v>
      </c>
      <c r="DG18" s="53">
        <v>1025620</v>
      </c>
      <c r="DH18" s="114">
        <v>0</v>
      </c>
      <c r="DI18" s="114">
        <v>0</v>
      </c>
      <c r="DJ18" s="68">
        <v>0</v>
      </c>
      <c r="DK18" s="68">
        <v>0</v>
      </c>
      <c r="DL18" s="114">
        <v>0</v>
      </c>
      <c r="DM18" s="114">
        <v>0</v>
      </c>
      <c r="DN18" s="68">
        <v>0</v>
      </c>
      <c r="DO18" s="68">
        <v>0</v>
      </c>
      <c r="DP18" s="114">
        <v>0</v>
      </c>
      <c r="DQ18" s="114">
        <v>0</v>
      </c>
      <c r="DR18" s="68">
        <v>0</v>
      </c>
      <c r="DS18" s="68">
        <v>0</v>
      </c>
      <c r="DT18" s="100" t="s">
        <v>207</v>
      </c>
      <c r="DU18" s="112">
        <v>31</v>
      </c>
      <c r="DV18" s="121">
        <v>44</v>
      </c>
      <c r="DW18" s="87">
        <v>125424</v>
      </c>
      <c r="DX18" s="121">
        <v>2</v>
      </c>
      <c r="DY18" s="121">
        <v>6</v>
      </c>
      <c r="DZ18" s="87">
        <v>12720</v>
      </c>
      <c r="EA18" s="121">
        <v>4</v>
      </c>
      <c r="EB18" s="121">
        <v>8</v>
      </c>
      <c r="EC18" s="87">
        <v>971</v>
      </c>
      <c r="ED18" s="85">
        <v>13</v>
      </c>
      <c r="EE18" s="121">
        <v>18</v>
      </c>
      <c r="EF18" s="122">
        <v>28499</v>
      </c>
      <c r="EG18" s="123">
        <v>9</v>
      </c>
      <c r="EH18" s="85">
        <v>9</v>
      </c>
      <c r="EI18" s="122">
        <v>49949</v>
      </c>
      <c r="EJ18" s="85">
        <v>3</v>
      </c>
      <c r="EK18" s="85">
        <v>3</v>
      </c>
      <c r="EL18" s="122">
        <v>33285</v>
      </c>
      <c r="EM18" s="88">
        <v>0</v>
      </c>
      <c r="EN18" s="88">
        <v>0</v>
      </c>
      <c r="EO18" s="127">
        <v>0</v>
      </c>
      <c r="EP18" s="100" t="s">
        <v>207</v>
      </c>
      <c r="EQ18" s="112">
        <v>31</v>
      </c>
      <c r="ER18" s="121">
        <v>44</v>
      </c>
      <c r="ES18" s="86">
        <v>125424</v>
      </c>
      <c r="ET18" s="87">
        <v>1224544</v>
      </c>
      <c r="EU18" s="88">
        <v>0</v>
      </c>
      <c r="EV18" s="88">
        <v>0</v>
      </c>
      <c r="EW18" s="84">
        <v>0</v>
      </c>
      <c r="EX18" s="84">
        <v>0</v>
      </c>
      <c r="EY18" s="123">
        <v>1</v>
      </c>
      <c r="EZ18" s="123">
        <v>4</v>
      </c>
      <c r="FA18" s="53">
        <v>12155</v>
      </c>
      <c r="FB18" s="56">
        <v>81614</v>
      </c>
      <c r="FC18" s="113">
        <v>2</v>
      </c>
      <c r="FD18" s="113">
        <v>3</v>
      </c>
      <c r="FE18" s="56">
        <v>664</v>
      </c>
      <c r="FF18" s="56">
        <v>5780</v>
      </c>
      <c r="FG18" s="113">
        <v>3</v>
      </c>
      <c r="FH18" s="113">
        <v>7</v>
      </c>
      <c r="FI18" s="56">
        <v>3246</v>
      </c>
      <c r="FJ18" s="25" t="s">
        <v>207</v>
      </c>
      <c r="FK18" s="134">
        <v>24668</v>
      </c>
      <c r="FL18" s="113">
        <v>2</v>
      </c>
      <c r="FM18" s="113">
        <v>3</v>
      </c>
      <c r="FN18" s="53">
        <v>1258</v>
      </c>
      <c r="FO18" s="56">
        <v>7851</v>
      </c>
      <c r="FP18" s="113">
        <v>5</v>
      </c>
      <c r="FQ18" s="113">
        <v>9</v>
      </c>
      <c r="FR18" s="53">
        <v>15721</v>
      </c>
      <c r="FS18" s="56">
        <v>114735</v>
      </c>
      <c r="FT18" s="113">
        <v>4</v>
      </c>
      <c r="FU18" s="113">
        <v>4</v>
      </c>
      <c r="FV18" s="56">
        <v>6681</v>
      </c>
      <c r="FW18" s="56">
        <v>61242</v>
      </c>
      <c r="FX18" s="113">
        <v>5</v>
      </c>
      <c r="FY18" s="113">
        <v>5</v>
      </c>
      <c r="FZ18" s="56">
        <v>25674</v>
      </c>
      <c r="GA18" s="56">
        <v>229070</v>
      </c>
      <c r="GB18" s="25" t="s">
        <v>207</v>
      </c>
      <c r="GC18" s="82">
        <v>0</v>
      </c>
      <c r="GD18" s="133">
        <v>0</v>
      </c>
      <c r="GE18" s="67">
        <v>0</v>
      </c>
      <c r="GF18" s="68">
        <v>0</v>
      </c>
      <c r="GG18" s="123">
        <v>6</v>
      </c>
      <c r="GH18" s="113">
        <v>6</v>
      </c>
      <c r="GI18" s="56">
        <v>42860</v>
      </c>
      <c r="GJ18" s="56">
        <v>460708</v>
      </c>
      <c r="GK18" s="130">
        <v>3</v>
      </c>
      <c r="GL18" s="130">
        <v>3</v>
      </c>
      <c r="GM18" s="56">
        <v>17165</v>
      </c>
      <c r="GN18" s="56">
        <v>238876</v>
      </c>
      <c r="GO18" s="132">
        <v>0</v>
      </c>
      <c r="GP18" s="132">
        <v>0</v>
      </c>
      <c r="GQ18" s="68">
        <v>0</v>
      </c>
      <c r="GR18" s="68">
        <v>0</v>
      </c>
      <c r="GS18" s="26" t="s">
        <v>207</v>
      </c>
      <c r="GT18" s="87">
        <v>370765</v>
      </c>
      <c r="GU18" s="87">
        <v>13272</v>
      </c>
      <c r="GV18" s="87">
        <v>125424</v>
      </c>
      <c r="GW18" s="87">
        <v>30571</v>
      </c>
      <c r="GX18" s="87">
        <v>5555</v>
      </c>
      <c r="GY18" s="87">
        <v>43448</v>
      </c>
      <c r="GZ18" s="87">
        <v>931</v>
      </c>
      <c r="HA18" s="87">
        <v>630</v>
      </c>
      <c r="HB18" s="87">
        <v>9902</v>
      </c>
      <c r="HC18" s="87">
        <v>10655</v>
      </c>
      <c r="HD18" s="87">
        <v>5109</v>
      </c>
      <c r="HE18" s="87">
        <v>51917</v>
      </c>
      <c r="HF18" s="87">
        <v>289416</v>
      </c>
      <c r="HG18" s="87">
        <v>817</v>
      </c>
      <c r="HH18" s="87">
        <v>1778</v>
      </c>
      <c r="HI18" s="27" t="s">
        <v>207</v>
      </c>
      <c r="HJ18" s="142">
        <v>39192</v>
      </c>
      <c r="HK18" s="87">
        <v>1161</v>
      </c>
      <c r="HL18" s="87">
        <v>18379</v>
      </c>
      <c r="HM18" s="127">
        <v>0</v>
      </c>
      <c r="HN18" s="83">
        <v>0</v>
      </c>
      <c r="HO18" s="83">
        <v>0</v>
      </c>
      <c r="HP18" s="127">
        <v>0</v>
      </c>
      <c r="HQ18" s="83">
        <v>0</v>
      </c>
      <c r="HR18" s="83">
        <v>0</v>
      </c>
      <c r="HS18" s="127">
        <v>0</v>
      </c>
      <c r="HT18" s="127">
        <v>0</v>
      </c>
      <c r="HU18" s="83">
        <v>0</v>
      </c>
      <c r="HV18" s="127">
        <v>0</v>
      </c>
      <c r="HW18" s="83">
        <v>0</v>
      </c>
      <c r="HX18" s="83">
        <v>0</v>
      </c>
      <c r="HY18" s="127">
        <v>0</v>
      </c>
      <c r="HZ18" s="127">
        <v>0</v>
      </c>
      <c r="IA18" s="83">
        <v>0</v>
      </c>
    </row>
    <row r="19" spans="1:235" ht="24" customHeight="1">
      <c r="A19" s="70" t="s">
        <v>208</v>
      </c>
      <c r="B19" s="52">
        <v>27</v>
      </c>
      <c r="C19" s="53">
        <v>57163</v>
      </c>
      <c r="D19" s="53">
        <v>556211</v>
      </c>
      <c r="E19" s="66">
        <v>0</v>
      </c>
      <c r="F19" s="58">
        <v>0</v>
      </c>
      <c r="G19" s="68">
        <v>0</v>
      </c>
      <c r="H19" s="54">
        <v>1</v>
      </c>
      <c r="I19" s="56">
        <v>317</v>
      </c>
      <c r="J19" s="56">
        <v>2273</v>
      </c>
      <c r="K19" s="54">
        <v>1</v>
      </c>
      <c r="L19" s="56">
        <v>1338</v>
      </c>
      <c r="M19" s="56">
        <v>9866</v>
      </c>
      <c r="N19" s="54">
        <v>2</v>
      </c>
      <c r="O19" s="56">
        <v>8630</v>
      </c>
      <c r="P19" s="54">
        <v>80669</v>
      </c>
      <c r="Q19" s="70" t="s">
        <v>208</v>
      </c>
      <c r="R19" s="52">
        <v>2</v>
      </c>
      <c r="S19" s="53">
        <v>1055</v>
      </c>
      <c r="T19" s="54">
        <v>9554</v>
      </c>
      <c r="U19" s="66">
        <v>0</v>
      </c>
      <c r="V19" s="58">
        <v>0</v>
      </c>
      <c r="W19" s="66">
        <v>0</v>
      </c>
      <c r="X19" s="54">
        <v>3</v>
      </c>
      <c r="Y19" s="56">
        <v>13210</v>
      </c>
      <c r="Z19" s="56">
        <v>112337</v>
      </c>
      <c r="AA19" s="66">
        <v>0</v>
      </c>
      <c r="AB19" s="68">
        <v>0</v>
      </c>
      <c r="AC19" s="68">
        <v>0</v>
      </c>
      <c r="AD19" s="54">
        <v>18</v>
      </c>
      <c r="AE19" s="54">
        <v>195</v>
      </c>
      <c r="AF19" s="56">
        <v>32613</v>
      </c>
      <c r="AG19" s="56">
        <v>341512</v>
      </c>
      <c r="AH19" s="51" t="s">
        <v>208</v>
      </c>
      <c r="AI19" s="57">
        <v>0</v>
      </c>
      <c r="AJ19" s="58">
        <v>0</v>
      </c>
      <c r="AK19" s="58">
        <v>0</v>
      </c>
      <c r="AL19" s="66">
        <v>0</v>
      </c>
      <c r="AM19" s="58">
        <v>0</v>
      </c>
      <c r="AN19" s="58">
        <v>0</v>
      </c>
      <c r="AO19" s="54">
        <v>13</v>
      </c>
      <c r="AP19" s="55">
        <v>59</v>
      </c>
      <c r="AQ19" s="56">
        <v>11546</v>
      </c>
      <c r="AR19" s="54">
        <v>11</v>
      </c>
      <c r="AS19" s="54">
        <v>57</v>
      </c>
      <c r="AT19" s="56">
        <v>9663</v>
      </c>
      <c r="AU19" s="54">
        <v>2</v>
      </c>
      <c r="AV19" s="55">
        <v>2</v>
      </c>
      <c r="AW19" s="56">
        <v>1883</v>
      </c>
      <c r="AX19" s="70" t="s">
        <v>208</v>
      </c>
      <c r="AY19" s="101">
        <v>31</v>
      </c>
      <c r="AZ19" s="86">
        <v>163370</v>
      </c>
      <c r="BA19" s="86">
        <v>1896703</v>
      </c>
      <c r="BB19" s="84">
        <v>0</v>
      </c>
      <c r="BC19" s="84">
        <v>0</v>
      </c>
      <c r="BD19" s="84">
        <v>0</v>
      </c>
      <c r="BE19" s="86">
        <v>1</v>
      </c>
      <c r="BF19" s="86">
        <v>15375</v>
      </c>
      <c r="BG19" s="86">
        <v>189118</v>
      </c>
      <c r="BH19" s="84">
        <v>0</v>
      </c>
      <c r="BI19" s="84">
        <v>0</v>
      </c>
      <c r="BJ19" s="84">
        <v>0</v>
      </c>
      <c r="BK19" s="100" t="s">
        <v>208</v>
      </c>
      <c r="BL19" s="101">
        <v>5</v>
      </c>
      <c r="BM19" s="86">
        <v>14277</v>
      </c>
      <c r="BN19" s="86">
        <v>115527</v>
      </c>
      <c r="BO19" s="84">
        <v>0</v>
      </c>
      <c r="BP19" s="84">
        <v>0</v>
      </c>
      <c r="BQ19" s="84">
        <v>0</v>
      </c>
      <c r="BR19" s="84">
        <v>0</v>
      </c>
      <c r="BS19" s="84">
        <v>0</v>
      </c>
      <c r="BT19" s="84">
        <v>0</v>
      </c>
      <c r="BU19" s="85">
        <v>4</v>
      </c>
      <c r="BV19" s="86">
        <v>50202</v>
      </c>
      <c r="BW19" s="87">
        <v>689629</v>
      </c>
      <c r="BX19" s="81" t="s">
        <v>208</v>
      </c>
      <c r="BY19" s="82">
        <v>0</v>
      </c>
      <c r="BZ19" s="83">
        <v>0</v>
      </c>
      <c r="CA19" s="84">
        <v>0</v>
      </c>
      <c r="CB19" s="85">
        <v>21</v>
      </c>
      <c r="CC19" s="85">
        <v>517</v>
      </c>
      <c r="CD19" s="86">
        <v>83516</v>
      </c>
      <c r="CE19" s="87">
        <v>902429</v>
      </c>
      <c r="CF19" s="88">
        <v>0</v>
      </c>
      <c r="CG19" s="83">
        <v>0</v>
      </c>
      <c r="CH19" s="83">
        <v>0</v>
      </c>
      <c r="CI19" s="88">
        <v>0</v>
      </c>
      <c r="CJ19" s="83">
        <v>0</v>
      </c>
      <c r="CK19" s="83">
        <v>0</v>
      </c>
      <c r="CL19" s="25" t="s">
        <v>208</v>
      </c>
      <c r="CM19" s="113">
        <v>31</v>
      </c>
      <c r="CN19" s="113">
        <v>42</v>
      </c>
      <c r="CO19" s="56">
        <v>163370</v>
      </c>
      <c r="CP19" s="53">
        <v>1896703</v>
      </c>
      <c r="CQ19" s="114">
        <v>0</v>
      </c>
      <c r="CR19" s="114">
        <v>0</v>
      </c>
      <c r="CS19" s="68">
        <v>0</v>
      </c>
      <c r="CT19" s="68">
        <v>0</v>
      </c>
      <c r="CU19" s="113">
        <v>1</v>
      </c>
      <c r="CV19" s="113">
        <v>1</v>
      </c>
      <c r="CW19" s="56">
        <v>201</v>
      </c>
      <c r="CX19" s="53">
        <v>563</v>
      </c>
      <c r="CY19" s="113">
        <v>1</v>
      </c>
      <c r="CZ19" s="113">
        <v>1</v>
      </c>
      <c r="DA19" s="56">
        <v>20859</v>
      </c>
      <c r="DB19" s="56">
        <v>317055</v>
      </c>
      <c r="DC19" s="111" t="s">
        <v>208</v>
      </c>
      <c r="DD19" s="112">
        <v>28</v>
      </c>
      <c r="DE19" s="113">
        <v>39</v>
      </c>
      <c r="DF19" s="56">
        <v>124278</v>
      </c>
      <c r="DG19" s="53">
        <v>1306877</v>
      </c>
      <c r="DH19" s="113">
        <v>1</v>
      </c>
      <c r="DI19" s="113">
        <v>1</v>
      </c>
      <c r="DJ19" s="56">
        <v>18032</v>
      </c>
      <c r="DK19" s="56">
        <v>272208</v>
      </c>
      <c r="DL19" s="114">
        <v>0</v>
      </c>
      <c r="DM19" s="114">
        <v>0</v>
      </c>
      <c r="DN19" s="68">
        <v>0</v>
      </c>
      <c r="DO19" s="68">
        <v>0</v>
      </c>
      <c r="DP19" s="114">
        <v>0</v>
      </c>
      <c r="DQ19" s="114">
        <v>0</v>
      </c>
      <c r="DR19" s="68">
        <v>0</v>
      </c>
      <c r="DS19" s="68">
        <v>0</v>
      </c>
      <c r="DT19" s="100" t="s">
        <v>208</v>
      </c>
      <c r="DU19" s="112">
        <v>31</v>
      </c>
      <c r="DV19" s="121">
        <v>42</v>
      </c>
      <c r="DW19" s="87">
        <v>163370</v>
      </c>
      <c r="DX19" s="121">
        <v>2</v>
      </c>
      <c r="DY19" s="121">
        <v>2</v>
      </c>
      <c r="DZ19" s="87">
        <v>556</v>
      </c>
      <c r="EA19" s="121">
        <v>2</v>
      </c>
      <c r="EB19" s="121">
        <v>4</v>
      </c>
      <c r="EC19" s="87">
        <v>2603</v>
      </c>
      <c r="ED19" s="85">
        <v>13</v>
      </c>
      <c r="EE19" s="121">
        <v>16</v>
      </c>
      <c r="EF19" s="122">
        <v>52604</v>
      </c>
      <c r="EG19" s="123">
        <v>7</v>
      </c>
      <c r="EH19" s="85">
        <v>11</v>
      </c>
      <c r="EI19" s="122">
        <v>29325</v>
      </c>
      <c r="EJ19" s="85">
        <v>7</v>
      </c>
      <c r="EK19" s="85">
        <v>9</v>
      </c>
      <c r="EL19" s="122">
        <v>78282</v>
      </c>
      <c r="EM19" s="88">
        <v>0</v>
      </c>
      <c r="EN19" s="88">
        <v>0</v>
      </c>
      <c r="EO19" s="127">
        <v>0</v>
      </c>
      <c r="EP19" s="100" t="s">
        <v>208</v>
      </c>
      <c r="EQ19" s="112">
        <v>31</v>
      </c>
      <c r="ER19" s="121">
        <v>42</v>
      </c>
      <c r="ES19" s="86">
        <v>163370</v>
      </c>
      <c r="ET19" s="87">
        <v>1896703</v>
      </c>
      <c r="EU19" s="88">
        <v>0</v>
      </c>
      <c r="EV19" s="88">
        <v>0</v>
      </c>
      <c r="EW19" s="84">
        <v>0</v>
      </c>
      <c r="EX19" s="84">
        <v>0</v>
      </c>
      <c r="EY19" s="123">
        <v>2</v>
      </c>
      <c r="EZ19" s="123">
        <v>2</v>
      </c>
      <c r="FA19" s="53">
        <v>556</v>
      </c>
      <c r="FB19" s="56">
        <v>3292</v>
      </c>
      <c r="FC19" s="113">
        <v>1</v>
      </c>
      <c r="FD19" s="113">
        <v>3</v>
      </c>
      <c r="FE19" s="56">
        <v>2560</v>
      </c>
      <c r="FF19" s="56">
        <v>17152</v>
      </c>
      <c r="FG19" s="114">
        <v>0</v>
      </c>
      <c r="FH19" s="114">
        <v>0</v>
      </c>
      <c r="FI19" s="68">
        <v>0</v>
      </c>
      <c r="FJ19" s="25" t="s">
        <v>208</v>
      </c>
      <c r="FK19" s="136">
        <v>0</v>
      </c>
      <c r="FL19" s="113">
        <v>2</v>
      </c>
      <c r="FM19" s="113">
        <v>5</v>
      </c>
      <c r="FN19" s="53">
        <v>1754</v>
      </c>
      <c r="FO19" s="56">
        <v>12742</v>
      </c>
      <c r="FP19" s="113">
        <v>3</v>
      </c>
      <c r="FQ19" s="113">
        <v>3</v>
      </c>
      <c r="FR19" s="53">
        <v>8878</v>
      </c>
      <c r="FS19" s="56">
        <v>63445</v>
      </c>
      <c r="FT19" s="113">
        <v>1</v>
      </c>
      <c r="FU19" s="113">
        <v>1</v>
      </c>
      <c r="FV19" s="56">
        <v>9595</v>
      </c>
      <c r="FW19" s="56">
        <v>83476</v>
      </c>
      <c r="FX19" s="113">
        <v>7</v>
      </c>
      <c r="FY19" s="113">
        <v>7</v>
      </c>
      <c r="FZ19" s="56">
        <v>23669</v>
      </c>
      <c r="GA19" s="56">
        <v>234354</v>
      </c>
      <c r="GB19" s="25" t="s">
        <v>208</v>
      </c>
      <c r="GC19" s="89">
        <v>1</v>
      </c>
      <c r="GD19" s="123">
        <v>1</v>
      </c>
      <c r="GE19" s="55">
        <v>8751</v>
      </c>
      <c r="GF19" s="56">
        <v>83214</v>
      </c>
      <c r="GG19" s="123">
        <v>6</v>
      </c>
      <c r="GH19" s="113">
        <v>9</v>
      </c>
      <c r="GI19" s="56">
        <v>25689</v>
      </c>
      <c r="GJ19" s="56">
        <v>260268</v>
      </c>
      <c r="GK19" s="130">
        <v>8</v>
      </c>
      <c r="GL19" s="130">
        <v>11</v>
      </c>
      <c r="GM19" s="56">
        <v>81918</v>
      </c>
      <c r="GN19" s="56">
        <v>1138760</v>
      </c>
      <c r="GO19" s="132">
        <v>0</v>
      </c>
      <c r="GP19" s="132">
        <v>0</v>
      </c>
      <c r="GQ19" s="68">
        <v>0</v>
      </c>
      <c r="GR19" s="68">
        <v>0</v>
      </c>
      <c r="GS19" s="26" t="s">
        <v>208</v>
      </c>
      <c r="GT19" s="87">
        <v>711502</v>
      </c>
      <c r="GU19" s="87">
        <v>14275</v>
      </c>
      <c r="GV19" s="87">
        <v>163370</v>
      </c>
      <c r="GW19" s="87">
        <v>22974</v>
      </c>
      <c r="GX19" s="87">
        <v>8305</v>
      </c>
      <c r="GY19" s="87">
        <v>111555</v>
      </c>
      <c r="GZ19" s="87">
        <v>3348</v>
      </c>
      <c r="HA19" s="87">
        <v>1605</v>
      </c>
      <c r="HB19" s="87">
        <v>26227</v>
      </c>
      <c r="HC19" s="87">
        <v>1459</v>
      </c>
      <c r="HD19" s="87">
        <v>761</v>
      </c>
      <c r="HE19" s="87">
        <v>8751</v>
      </c>
      <c r="HF19" s="87">
        <v>2944</v>
      </c>
      <c r="HG19" s="87">
        <v>825</v>
      </c>
      <c r="HH19" s="87">
        <v>2560</v>
      </c>
      <c r="HI19" s="27" t="s">
        <v>208</v>
      </c>
      <c r="HJ19" s="142">
        <v>680777</v>
      </c>
      <c r="HK19" s="87">
        <v>2779</v>
      </c>
      <c r="HL19" s="87">
        <v>14277</v>
      </c>
      <c r="HM19" s="127">
        <v>0</v>
      </c>
      <c r="HN19" s="83">
        <v>0</v>
      </c>
      <c r="HO19" s="83">
        <v>0</v>
      </c>
      <c r="HP19" s="127">
        <v>0</v>
      </c>
      <c r="HQ19" s="83">
        <v>0</v>
      </c>
      <c r="HR19" s="83">
        <v>0</v>
      </c>
      <c r="HS19" s="127">
        <v>0</v>
      </c>
      <c r="HT19" s="127">
        <v>0</v>
      </c>
      <c r="HU19" s="83">
        <v>0</v>
      </c>
      <c r="HV19" s="127">
        <v>0</v>
      </c>
      <c r="HW19" s="83">
        <v>0</v>
      </c>
      <c r="HX19" s="83">
        <v>0</v>
      </c>
      <c r="HY19" s="127">
        <v>0</v>
      </c>
      <c r="HZ19" s="127">
        <v>0</v>
      </c>
      <c r="IA19" s="83">
        <v>0</v>
      </c>
    </row>
    <row r="20" spans="1:235" ht="24" customHeight="1">
      <c r="A20" s="70" t="s">
        <v>209</v>
      </c>
      <c r="B20" s="52">
        <v>33</v>
      </c>
      <c r="C20" s="53">
        <v>149568</v>
      </c>
      <c r="D20" s="53">
        <v>1675182</v>
      </c>
      <c r="E20" s="66">
        <v>0</v>
      </c>
      <c r="F20" s="58">
        <v>0</v>
      </c>
      <c r="G20" s="68">
        <v>0</v>
      </c>
      <c r="H20" s="54">
        <v>1</v>
      </c>
      <c r="I20" s="56">
        <v>280</v>
      </c>
      <c r="J20" s="56">
        <v>2006</v>
      </c>
      <c r="K20" s="66">
        <v>0</v>
      </c>
      <c r="L20" s="68">
        <v>0</v>
      </c>
      <c r="M20" s="68">
        <v>0</v>
      </c>
      <c r="N20" s="54">
        <v>5</v>
      </c>
      <c r="O20" s="56">
        <v>4106</v>
      </c>
      <c r="P20" s="54">
        <v>31981</v>
      </c>
      <c r="Q20" s="70" t="s">
        <v>209</v>
      </c>
      <c r="R20" s="57">
        <v>0</v>
      </c>
      <c r="S20" s="58">
        <v>0</v>
      </c>
      <c r="T20" s="66">
        <v>0</v>
      </c>
      <c r="U20" s="54">
        <v>1</v>
      </c>
      <c r="V20" s="53">
        <v>558</v>
      </c>
      <c r="W20" s="54">
        <v>2461</v>
      </c>
      <c r="X20" s="54">
        <v>2</v>
      </c>
      <c r="Y20" s="56">
        <v>3235</v>
      </c>
      <c r="Z20" s="56">
        <v>35099</v>
      </c>
      <c r="AA20" s="66">
        <v>0</v>
      </c>
      <c r="AB20" s="68">
        <v>0</v>
      </c>
      <c r="AC20" s="68">
        <v>0</v>
      </c>
      <c r="AD20" s="54">
        <v>22</v>
      </c>
      <c r="AE20" s="54">
        <v>602</v>
      </c>
      <c r="AF20" s="56">
        <v>100572</v>
      </c>
      <c r="AG20" s="56">
        <v>1224676</v>
      </c>
      <c r="AH20" s="51" t="s">
        <v>209</v>
      </c>
      <c r="AI20" s="57">
        <v>0</v>
      </c>
      <c r="AJ20" s="58">
        <v>0</v>
      </c>
      <c r="AK20" s="58">
        <v>0</v>
      </c>
      <c r="AL20" s="54">
        <v>2</v>
      </c>
      <c r="AM20" s="53">
        <v>40817</v>
      </c>
      <c r="AN20" s="53">
        <v>378959</v>
      </c>
      <c r="AO20" s="54">
        <v>15</v>
      </c>
      <c r="AP20" s="55">
        <v>167</v>
      </c>
      <c r="AQ20" s="56">
        <v>27761</v>
      </c>
      <c r="AR20" s="54">
        <v>11</v>
      </c>
      <c r="AS20" s="54">
        <v>159</v>
      </c>
      <c r="AT20" s="56">
        <v>20557</v>
      </c>
      <c r="AU20" s="54">
        <v>4</v>
      </c>
      <c r="AV20" s="55">
        <v>8</v>
      </c>
      <c r="AW20" s="56">
        <v>7204</v>
      </c>
      <c r="AX20" s="70" t="s">
        <v>209</v>
      </c>
      <c r="AY20" s="101">
        <v>43</v>
      </c>
      <c r="AZ20" s="86">
        <v>369768</v>
      </c>
      <c r="BA20" s="86">
        <v>3660665</v>
      </c>
      <c r="BB20" s="84">
        <v>0</v>
      </c>
      <c r="BC20" s="84">
        <v>0</v>
      </c>
      <c r="BD20" s="84">
        <v>0</v>
      </c>
      <c r="BE20" s="86">
        <v>1</v>
      </c>
      <c r="BF20" s="86">
        <v>108</v>
      </c>
      <c r="BG20" s="86">
        <v>773</v>
      </c>
      <c r="BH20" s="86">
        <v>3</v>
      </c>
      <c r="BI20" s="86">
        <v>52871</v>
      </c>
      <c r="BJ20" s="86">
        <v>476101</v>
      </c>
      <c r="BK20" s="100" t="s">
        <v>209</v>
      </c>
      <c r="BL20" s="101">
        <v>12</v>
      </c>
      <c r="BM20" s="86">
        <v>185504</v>
      </c>
      <c r="BN20" s="86">
        <v>1712012</v>
      </c>
      <c r="BO20" s="84">
        <v>0</v>
      </c>
      <c r="BP20" s="84">
        <v>0</v>
      </c>
      <c r="BQ20" s="84">
        <v>0</v>
      </c>
      <c r="BR20" s="84">
        <v>0</v>
      </c>
      <c r="BS20" s="84">
        <v>0</v>
      </c>
      <c r="BT20" s="84">
        <v>0</v>
      </c>
      <c r="BU20" s="85">
        <v>10</v>
      </c>
      <c r="BV20" s="86">
        <v>42146</v>
      </c>
      <c r="BW20" s="87">
        <v>541780</v>
      </c>
      <c r="BX20" s="81" t="s">
        <v>209</v>
      </c>
      <c r="BY20" s="82">
        <v>0</v>
      </c>
      <c r="BZ20" s="83">
        <v>0</v>
      </c>
      <c r="CA20" s="84">
        <v>0</v>
      </c>
      <c r="CB20" s="85">
        <v>17</v>
      </c>
      <c r="CC20" s="85">
        <v>757</v>
      </c>
      <c r="CD20" s="86">
        <v>89139</v>
      </c>
      <c r="CE20" s="87">
        <v>929999</v>
      </c>
      <c r="CF20" s="88">
        <v>0</v>
      </c>
      <c r="CG20" s="83">
        <v>0</v>
      </c>
      <c r="CH20" s="83">
        <v>0</v>
      </c>
      <c r="CI20" s="88">
        <v>0</v>
      </c>
      <c r="CJ20" s="83">
        <v>0</v>
      </c>
      <c r="CK20" s="83">
        <v>0</v>
      </c>
      <c r="CL20" s="25" t="s">
        <v>209</v>
      </c>
      <c r="CM20" s="113">
        <v>43</v>
      </c>
      <c r="CN20" s="113">
        <v>81</v>
      </c>
      <c r="CO20" s="56">
        <v>369768</v>
      </c>
      <c r="CP20" s="53">
        <v>3660665</v>
      </c>
      <c r="CQ20" s="114">
        <v>0</v>
      </c>
      <c r="CR20" s="114">
        <v>0</v>
      </c>
      <c r="CS20" s="68">
        <v>0</v>
      </c>
      <c r="CT20" s="68">
        <v>0</v>
      </c>
      <c r="CU20" s="114">
        <v>0</v>
      </c>
      <c r="CV20" s="114">
        <v>0</v>
      </c>
      <c r="CW20" s="68">
        <v>0</v>
      </c>
      <c r="CX20" s="58">
        <v>0</v>
      </c>
      <c r="CY20" s="113">
        <v>2</v>
      </c>
      <c r="CZ20" s="113">
        <v>2</v>
      </c>
      <c r="DA20" s="56">
        <v>25166</v>
      </c>
      <c r="DB20" s="56">
        <v>383104</v>
      </c>
      <c r="DC20" s="111" t="s">
        <v>209</v>
      </c>
      <c r="DD20" s="112">
        <v>40</v>
      </c>
      <c r="DE20" s="113">
        <v>78</v>
      </c>
      <c r="DF20" s="56">
        <v>344258</v>
      </c>
      <c r="DG20" s="53">
        <v>3275073</v>
      </c>
      <c r="DH20" s="113">
        <v>1</v>
      </c>
      <c r="DI20" s="113">
        <v>1</v>
      </c>
      <c r="DJ20" s="56">
        <v>344</v>
      </c>
      <c r="DK20" s="56">
        <v>2488</v>
      </c>
      <c r="DL20" s="114">
        <v>0</v>
      </c>
      <c r="DM20" s="114">
        <v>0</v>
      </c>
      <c r="DN20" s="68">
        <v>0</v>
      </c>
      <c r="DO20" s="68">
        <v>0</v>
      </c>
      <c r="DP20" s="114">
        <v>0</v>
      </c>
      <c r="DQ20" s="114">
        <v>0</v>
      </c>
      <c r="DR20" s="68">
        <v>0</v>
      </c>
      <c r="DS20" s="68">
        <v>0</v>
      </c>
      <c r="DT20" s="100" t="s">
        <v>209</v>
      </c>
      <c r="DU20" s="112">
        <v>43</v>
      </c>
      <c r="DV20" s="121">
        <v>81</v>
      </c>
      <c r="DW20" s="87">
        <v>369768</v>
      </c>
      <c r="DX20" s="121">
        <v>2</v>
      </c>
      <c r="DY20" s="121">
        <v>3</v>
      </c>
      <c r="DZ20" s="87">
        <v>8949</v>
      </c>
      <c r="EA20" s="121">
        <v>9</v>
      </c>
      <c r="EB20" s="121">
        <v>15</v>
      </c>
      <c r="EC20" s="87">
        <v>28544</v>
      </c>
      <c r="ED20" s="85">
        <v>19</v>
      </c>
      <c r="EE20" s="121">
        <v>47</v>
      </c>
      <c r="EF20" s="122">
        <v>124142</v>
      </c>
      <c r="EG20" s="123">
        <v>9</v>
      </c>
      <c r="EH20" s="85">
        <v>10</v>
      </c>
      <c r="EI20" s="122">
        <v>117608</v>
      </c>
      <c r="EJ20" s="85">
        <v>3</v>
      </c>
      <c r="EK20" s="85">
        <v>5</v>
      </c>
      <c r="EL20" s="122">
        <v>65467</v>
      </c>
      <c r="EM20" s="85">
        <v>1</v>
      </c>
      <c r="EN20" s="85">
        <v>1</v>
      </c>
      <c r="EO20" s="122">
        <v>25058</v>
      </c>
      <c r="EP20" s="100" t="s">
        <v>209</v>
      </c>
      <c r="EQ20" s="112">
        <v>43</v>
      </c>
      <c r="ER20" s="121">
        <v>81</v>
      </c>
      <c r="ES20" s="86">
        <v>369768</v>
      </c>
      <c r="ET20" s="87">
        <v>3660665</v>
      </c>
      <c r="EU20" s="88">
        <v>0</v>
      </c>
      <c r="EV20" s="88">
        <v>0</v>
      </c>
      <c r="EW20" s="84">
        <v>0</v>
      </c>
      <c r="EX20" s="84">
        <v>0</v>
      </c>
      <c r="EY20" s="123">
        <v>3</v>
      </c>
      <c r="EZ20" s="123">
        <v>4</v>
      </c>
      <c r="FA20" s="53">
        <v>9492</v>
      </c>
      <c r="FB20" s="56">
        <v>63850</v>
      </c>
      <c r="FC20" s="113">
        <v>7</v>
      </c>
      <c r="FD20" s="113">
        <v>7</v>
      </c>
      <c r="FE20" s="56">
        <v>27504</v>
      </c>
      <c r="FF20" s="56">
        <v>191510</v>
      </c>
      <c r="FG20" s="113">
        <v>2</v>
      </c>
      <c r="FH20" s="113">
        <v>4</v>
      </c>
      <c r="FI20" s="56">
        <v>574</v>
      </c>
      <c r="FJ20" s="25" t="s">
        <v>209</v>
      </c>
      <c r="FK20" s="134">
        <v>3895</v>
      </c>
      <c r="FL20" s="113">
        <v>4</v>
      </c>
      <c r="FM20" s="113">
        <v>10</v>
      </c>
      <c r="FN20" s="53">
        <v>2634</v>
      </c>
      <c r="FO20" s="56">
        <v>19049</v>
      </c>
      <c r="FP20" s="113">
        <v>5</v>
      </c>
      <c r="FQ20" s="113">
        <v>24</v>
      </c>
      <c r="FR20" s="53">
        <v>106676</v>
      </c>
      <c r="FS20" s="56">
        <v>813806</v>
      </c>
      <c r="FT20" s="113">
        <v>4</v>
      </c>
      <c r="FU20" s="113">
        <v>4</v>
      </c>
      <c r="FV20" s="56">
        <v>19816</v>
      </c>
      <c r="FW20" s="56">
        <v>239007</v>
      </c>
      <c r="FX20" s="113">
        <v>7</v>
      </c>
      <c r="FY20" s="113">
        <v>7</v>
      </c>
      <c r="FZ20" s="56">
        <v>58685</v>
      </c>
      <c r="GA20" s="56">
        <v>547042</v>
      </c>
      <c r="GB20" s="25" t="s">
        <v>209</v>
      </c>
      <c r="GC20" s="89">
        <v>2</v>
      </c>
      <c r="GD20" s="123">
        <v>10</v>
      </c>
      <c r="GE20" s="55">
        <v>32059</v>
      </c>
      <c r="GF20" s="56">
        <v>256528</v>
      </c>
      <c r="GG20" s="123">
        <v>5</v>
      </c>
      <c r="GH20" s="113">
        <v>6</v>
      </c>
      <c r="GI20" s="56">
        <v>43824</v>
      </c>
      <c r="GJ20" s="56">
        <v>609618</v>
      </c>
      <c r="GK20" s="130">
        <v>3</v>
      </c>
      <c r="GL20" s="130">
        <v>4</v>
      </c>
      <c r="GM20" s="56">
        <v>43446</v>
      </c>
      <c r="GN20" s="56">
        <v>535007</v>
      </c>
      <c r="GO20" s="130">
        <v>1</v>
      </c>
      <c r="GP20" s="130">
        <v>1</v>
      </c>
      <c r="GQ20" s="56">
        <v>25058</v>
      </c>
      <c r="GR20" s="56">
        <v>381353</v>
      </c>
      <c r="GS20" s="26" t="s">
        <v>209</v>
      </c>
      <c r="GT20" s="87">
        <v>683051</v>
      </c>
      <c r="GU20" s="87">
        <v>46884</v>
      </c>
      <c r="GV20" s="87">
        <v>369768</v>
      </c>
      <c r="GW20" s="87">
        <v>19119</v>
      </c>
      <c r="GX20" s="87">
        <v>6539</v>
      </c>
      <c r="GY20" s="87">
        <v>66850</v>
      </c>
      <c r="GZ20" s="87">
        <v>7283</v>
      </c>
      <c r="HA20" s="87">
        <v>3559</v>
      </c>
      <c r="HB20" s="87">
        <v>56682</v>
      </c>
      <c r="HC20" s="87">
        <v>21808</v>
      </c>
      <c r="HD20" s="87">
        <v>5264</v>
      </c>
      <c r="HE20" s="87">
        <v>60552</v>
      </c>
      <c r="HF20" s="87">
        <v>22123</v>
      </c>
      <c r="HG20" s="87">
        <v>180</v>
      </c>
      <c r="HH20" s="87">
        <v>180</v>
      </c>
      <c r="HI20" s="27" t="s">
        <v>209</v>
      </c>
      <c r="HJ20" s="142">
        <v>612718</v>
      </c>
      <c r="HK20" s="87">
        <v>31342</v>
      </c>
      <c r="HL20" s="87">
        <v>185504</v>
      </c>
      <c r="HM20" s="127">
        <v>0</v>
      </c>
      <c r="HN20" s="83">
        <v>0</v>
      </c>
      <c r="HO20" s="83">
        <v>0</v>
      </c>
      <c r="HP20" s="127">
        <v>0</v>
      </c>
      <c r="HQ20" s="83">
        <v>0</v>
      </c>
      <c r="HR20" s="83">
        <v>0</v>
      </c>
      <c r="HS20" s="127">
        <v>0</v>
      </c>
      <c r="HT20" s="127">
        <v>0</v>
      </c>
      <c r="HU20" s="83">
        <v>0</v>
      </c>
      <c r="HV20" s="127">
        <v>0</v>
      </c>
      <c r="HW20" s="83">
        <v>0</v>
      </c>
      <c r="HX20" s="83">
        <v>0</v>
      </c>
      <c r="HY20" s="127">
        <v>0</v>
      </c>
      <c r="HZ20" s="127">
        <v>0</v>
      </c>
      <c r="IA20" s="83">
        <v>0</v>
      </c>
    </row>
    <row r="21" spans="1:235" ht="24" customHeight="1">
      <c r="A21" s="71" t="s">
        <v>210</v>
      </c>
      <c r="B21" s="72">
        <v>96</v>
      </c>
      <c r="C21" s="63">
        <v>544470</v>
      </c>
      <c r="D21" s="63">
        <v>6063112</v>
      </c>
      <c r="E21" s="73">
        <v>0</v>
      </c>
      <c r="F21" s="61">
        <v>0</v>
      </c>
      <c r="G21" s="74">
        <v>0</v>
      </c>
      <c r="H21" s="62">
        <v>2</v>
      </c>
      <c r="I21" s="65">
        <v>8076</v>
      </c>
      <c r="J21" s="65">
        <v>100829</v>
      </c>
      <c r="K21" s="62">
        <v>3</v>
      </c>
      <c r="L21" s="65">
        <v>15152</v>
      </c>
      <c r="M21" s="65">
        <v>139800</v>
      </c>
      <c r="N21" s="62">
        <v>10</v>
      </c>
      <c r="O21" s="65">
        <v>77986</v>
      </c>
      <c r="P21" s="62">
        <v>718288</v>
      </c>
      <c r="Q21" s="71" t="s">
        <v>210</v>
      </c>
      <c r="R21" s="72">
        <v>5</v>
      </c>
      <c r="S21" s="63">
        <v>24153</v>
      </c>
      <c r="T21" s="62">
        <v>273512</v>
      </c>
      <c r="U21" s="73">
        <v>0</v>
      </c>
      <c r="V21" s="61">
        <v>0</v>
      </c>
      <c r="W21" s="73">
        <v>0</v>
      </c>
      <c r="X21" s="62">
        <v>9</v>
      </c>
      <c r="Y21" s="65">
        <v>93660</v>
      </c>
      <c r="Z21" s="65">
        <v>1141271</v>
      </c>
      <c r="AA21" s="73">
        <v>0</v>
      </c>
      <c r="AB21" s="74">
        <v>0</v>
      </c>
      <c r="AC21" s="74">
        <v>0</v>
      </c>
      <c r="AD21" s="62">
        <v>58</v>
      </c>
      <c r="AE21" s="62">
        <v>1812</v>
      </c>
      <c r="AF21" s="65">
        <v>294092</v>
      </c>
      <c r="AG21" s="65">
        <v>3384400</v>
      </c>
      <c r="AH21" s="59" t="s">
        <v>210</v>
      </c>
      <c r="AI21" s="60">
        <v>0</v>
      </c>
      <c r="AJ21" s="61">
        <v>0</v>
      </c>
      <c r="AK21" s="61">
        <v>0</v>
      </c>
      <c r="AL21" s="62">
        <v>9</v>
      </c>
      <c r="AM21" s="63">
        <v>31351</v>
      </c>
      <c r="AN21" s="63">
        <v>305012</v>
      </c>
      <c r="AO21" s="62">
        <v>44</v>
      </c>
      <c r="AP21" s="64">
        <v>153</v>
      </c>
      <c r="AQ21" s="65">
        <v>45172</v>
      </c>
      <c r="AR21" s="62">
        <v>24</v>
      </c>
      <c r="AS21" s="62">
        <v>101</v>
      </c>
      <c r="AT21" s="65">
        <v>17311</v>
      </c>
      <c r="AU21" s="62">
        <v>20</v>
      </c>
      <c r="AV21" s="64">
        <v>52</v>
      </c>
      <c r="AW21" s="65">
        <v>27861</v>
      </c>
      <c r="AX21" s="71" t="s">
        <v>210</v>
      </c>
      <c r="AY21" s="103">
        <v>125</v>
      </c>
      <c r="AZ21" s="93">
        <v>733686</v>
      </c>
      <c r="BA21" s="93">
        <v>8357830</v>
      </c>
      <c r="BB21" s="98">
        <v>0</v>
      </c>
      <c r="BC21" s="98">
        <v>0</v>
      </c>
      <c r="BD21" s="98">
        <v>0</v>
      </c>
      <c r="BE21" s="93">
        <v>3</v>
      </c>
      <c r="BF21" s="93">
        <v>40790</v>
      </c>
      <c r="BG21" s="93">
        <v>594334</v>
      </c>
      <c r="BH21" s="93">
        <v>9</v>
      </c>
      <c r="BI21" s="93">
        <v>59035</v>
      </c>
      <c r="BJ21" s="93">
        <v>503270</v>
      </c>
      <c r="BK21" s="102" t="s">
        <v>210</v>
      </c>
      <c r="BL21" s="103">
        <v>13</v>
      </c>
      <c r="BM21" s="93">
        <v>86872</v>
      </c>
      <c r="BN21" s="93">
        <v>767152</v>
      </c>
      <c r="BO21" s="98">
        <v>0</v>
      </c>
      <c r="BP21" s="98">
        <v>0</v>
      </c>
      <c r="BQ21" s="98">
        <v>0</v>
      </c>
      <c r="BR21" s="93">
        <v>2</v>
      </c>
      <c r="BS21" s="93">
        <v>72</v>
      </c>
      <c r="BT21" s="93">
        <v>1319</v>
      </c>
      <c r="BU21" s="94">
        <v>15</v>
      </c>
      <c r="BV21" s="93">
        <v>100237</v>
      </c>
      <c r="BW21" s="92">
        <v>1275652</v>
      </c>
      <c r="BX21" s="90" t="s">
        <v>210</v>
      </c>
      <c r="BY21" s="97">
        <v>0</v>
      </c>
      <c r="BZ21" s="96">
        <v>0</v>
      </c>
      <c r="CA21" s="98">
        <v>0</v>
      </c>
      <c r="CB21" s="94">
        <v>75</v>
      </c>
      <c r="CC21" s="94">
        <v>2098</v>
      </c>
      <c r="CD21" s="93">
        <v>382933</v>
      </c>
      <c r="CE21" s="92">
        <v>4438142</v>
      </c>
      <c r="CF21" s="95">
        <v>0</v>
      </c>
      <c r="CG21" s="96">
        <v>0</v>
      </c>
      <c r="CH21" s="96">
        <v>0</v>
      </c>
      <c r="CI21" s="94">
        <v>8</v>
      </c>
      <c r="CJ21" s="92">
        <v>63747</v>
      </c>
      <c r="CK21" s="92">
        <v>777961</v>
      </c>
      <c r="CL21" s="120" t="s">
        <v>210</v>
      </c>
      <c r="CM21" s="117">
        <v>125</v>
      </c>
      <c r="CN21" s="117">
        <v>166</v>
      </c>
      <c r="CO21" s="65">
        <v>733686</v>
      </c>
      <c r="CP21" s="63">
        <v>8357830</v>
      </c>
      <c r="CQ21" s="117">
        <v>2</v>
      </c>
      <c r="CR21" s="117">
        <v>2</v>
      </c>
      <c r="CS21" s="65">
        <v>2867</v>
      </c>
      <c r="CT21" s="65">
        <v>17528</v>
      </c>
      <c r="CU21" s="118">
        <v>0</v>
      </c>
      <c r="CV21" s="118">
        <v>0</v>
      </c>
      <c r="CW21" s="74">
        <v>0</v>
      </c>
      <c r="CX21" s="61">
        <v>0</v>
      </c>
      <c r="CY21" s="117">
        <v>9</v>
      </c>
      <c r="CZ21" s="117">
        <v>16</v>
      </c>
      <c r="DA21" s="65">
        <v>59379</v>
      </c>
      <c r="DB21" s="65">
        <v>953127</v>
      </c>
      <c r="DC21" s="115" t="s">
        <v>210</v>
      </c>
      <c r="DD21" s="116">
        <v>97</v>
      </c>
      <c r="DE21" s="117">
        <v>129</v>
      </c>
      <c r="DF21" s="65">
        <v>508442</v>
      </c>
      <c r="DG21" s="63">
        <v>5176406</v>
      </c>
      <c r="DH21" s="117">
        <v>13</v>
      </c>
      <c r="DI21" s="117">
        <v>14</v>
      </c>
      <c r="DJ21" s="65">
        <v>161403</v>
      </c>
      <c r="DK21" s="65">
        <v>2201173</v>
      </c>
      <c r="DL21" s="117">
        <v>4</v>
      </c>
      <c r="DM21" s="117">
        <v>5</v>
      </c>
      <c r="DN21" s="65">
        <v>1595</v>
      </c>
      <c r="DO21" s="65">
        <v>9596</v>
      </c>
      <c r="DP21" s="118">
        <v>0</v>
      </c>
      <c r="DQ21" s="118">
        <v>0</v>
      </c>
      <c r="DR21" s="74">
        <v>0</v>
      </c>
      <c r="DS21" s="74">
        <v>0</v>
      </c>
      <c r="DT21" s="102" t="s">
        <v>210</v>
      </c>
      <c r="DU21" s="116">
        <v>125</v>
      </c>
      <c r="DV21" s="124">
        <v>166</v>
      </c>
      <c r="DW21" s="92">
        <v>733686</v>
      </c>
      <c r="DX21" s="124">
        <v>10</v>
      </c>
      <c r="DY21" s="124">
        <v>12</v>
      </c>
      <c r="DZ21" s="92">
        <v>24739</v>
      </c>
      <c r="EA21" s="124">
        <v>16</v>
      </c>
      <c r="EB21" s="124">
        <v>28</v>
      </c>
      <c r="EC21" s="92">
        <v>17452</v>
      </c>
      <c r="ED21" s="94">
        <v>59</v>
      </c>
      <c r="EE21" s="124">
        <v>68</v>
      </c>
      <c r="EF21" s="125">
        <v>186517</v>
      </c>
      <c r="EG21" s="126">
        <v>20</v>
      </c>
      <c r="EH21" s="94">
        <v>36</v>
      </c>
      <c r="EI21" s="125">
        <v>172584</v>
      </c>
      <c r="EJ21" s="94">
        <v>15</v>
      </c>
      <c r="EK21" s="94">
        <v>15</v>
      </c>
      <c r="EL21" s="125">
        <v>213601</v>
      </c>
      <c r="EM21" s="94">
        <v>5</v>
      </c>
      <c r="EN21" s="94">
        <v>7</v>
      </c>
      <c r="EO21" s="125">
        <v>118793</v>
      </c>
      <c r="EP21" s="102" t="s">
        <v>210</v>
      </c>
      <c r="EQ21" s="116">
        <v>125</v>
      </c>
      <c r="ER21" s="124">
        <v>166</v>
      </c>
      <c r="ES21" s="93">
        <v>733686</v>
      </c>
      <c r="ET21" s="92">
        <v>8357830</v>
      </c>
      <c r="EU21" s="95">
        <v>0</v>
      </c>
      <c r="EV21" s="95">
        <v>0</v>
      </c>
      <c r="EW21" s="98">
        <v>0</v>
      </c>
      <c r="EX21" s="98">
        <v>0</v>
      </c>
      <c r="EY21" s="126">
        <v>10</v>
      </c>
      <c r="EZ21" s="126">
        <v>12</v>
      </c>
      <c r="FA21" s="63">
        <v>24739</v>
      </c>
      <c r="FB21" s="65">
        <v>168746</v>
      </c>
      <c r="FC21" s="117">
        <v>6</v>
      </c>
      <c r="FD21" s="117">
        <v>7</v>
      </c>
      <c r="FE21" s="65">
        <v>6891</v>
      </c>
      <c r="FF21" s="65">
        <v>100627</v>
      </c>
      <c r="FG21" s="117">
        <v>5</v>
      </c>
      <c r="FH21" s="117">
        <v>16</v>
      </c>
      <c r="FI21" s="65">
        <v>6495</v>
      </c>
      <c r="FJ21" s="120" t="s">
        <v>210</v>
      </c>
      <c r="FK21" s="135">
        <v>50594</v>
      </c>
      <c r="FL21" s="117">
        <v>12</v>
      </c>
      <c r="FM21" s="117">
        <v>13</v>
      </c>
      <c r="FN21" s="63">
        <v>12153</v>
      </c>
      <c r="FO21" s="65">
        <v>83690</v>
      </c>
      <c r="FP21" s="117">
        <v>13</v>
      </c>
      <c r="FQ21" s="117">
        <v>17</v>
      </c>
      <c r="FR21" s="63">
        <v>49137</v>
      </c>
      <c r="FS21" s="65">
        <v>340535</v>
      </c>
      <c r="FT21" s="117">
        <v>11</v>
      </c>
      <c r="FU21" s="117">
        <v>11</v>
      </c>
      <c r="FV21" s="65">
        <v>51892</v>
      </c>
      <c r="FW21" s="65">
        <v>469441</v>
      </c>
      <c r="FX21" s="117">
        <v>23</v>
      </c>
      <c r="FY21" s="117">
        <v>28</v>
      </c>
      <c r="FZ21" s="65">
        <v>66069</v>
      </c>
      <c r="GA21" s="65">
        <v>601312</v>
      </c>
      <c r="GB21" s="120" t="s">
        <v>210</v>
      </c>
      <c r="GC21" s="91">
        <v>5</v>
      </c>
      <c r="GD21" s="126">
        <v>4</v>
      </c>
      <c r="GE21" s="64">
        <v>11310</v>
      </c>
      <c r="GF21" s="65">
        <v>115511</v>
      </c>
      <c r="GG21" s="126">
        <v>20</v>
      </c>
      <c r="GH21" s="117">
        <v>36</v>
      </c>
      <c r="GI21" s="65">
        <v>172606</v>
      </c>
      <c r="GJ21" s="65">
        <v>1931996</v>
      </c>
      <c r="GK21" s="131">
        <v>13</v>
      </c>
      <c r="GL21" s="131">
        <v>13</v>
      </c>
      <c r="GM21" s="65">
        <v>166318</v>
      </c>
      <c r="GN21" s="65">
        <v>2211061</v>
      </c>
      <c r="GO21" s="131">
        <v>7</v>
      </c>
      <c r="GP21" s="131">
        <v>9</v>
      </c>
      <c r="GQ21" s="65">
        <v>166076</v>
      </c>
      <c r="GR21" s="65">
        <v>2284317</v>
      </c>
      <c r="GS21" s="147" t="s">
        <v>210</v>
      </c>
      <c r="GT21" s="92">
        <v>1491868</v>
      </c>
      <c r="GU21" s="92">
        <v>64980</v>
      </c>
      <c r="GV21" s="92">
        <v>733686</v>
      </c>
      <c r="GW21" s="92">
        <v>77795</v>
      </c>
      <c r="GX21" s="92">
        <v>29127</v>
      </c>
      <c r="GY21" s="92">
        <v>392309</v>
      </c>
      <c r="GZ21" s="92">
        <v>24379</v>
      </c>
      <c r="HA21" s="92">
        <v>7988</v>
      </c>
      <c r="HB21" s="92">
        <v>124470</v>
      </c>
      <c r="HC21" s="92">
        <v>63948</v>
      </c>
      <c r="HD21" s="92">
        <v>7952</v>
      </c>
      <c r="HE21" s="92">
        <v>49459</v>
      </c>
      <c r="HF21" s="92">
        <v>551105</v>
      </c>
      <c r="HG21" s="92">
        <v>3379</v>
      </c>
      <c r="HH21" s="92">
        <v>29376</v>
      </c>
      <c r="HI21" s="143" t="s">
        <v>210</v>
      </c>
      <c r="HJ21" s="144">
        <v>751393</v>
      </c>
      <c r="HK21" s="92">
        <v>14885</v>
      </c>
      <c r="HL21" s="92">
        <v>96728</v>
      </c>
      <c r="HM21" s="145">
        <v>0</v>
      </c>
      <c r="HN21" s="96">
        <v>0</v>
      </c>
      <c r="HO21" s="96">
        <v>0</v>
      </c>
      <c r="HP21" s="145">
        <v>0</v>
      </c>
      <c r="HQ21" s="96">
        <v>0</v>
      </c>
      <c r="HR21" s="96">
        <v>0</v>
      </c>
      <c r="HS21" s="125">
        <v>23248</v>
      </c>
      <c r="HT21" s="125">
        <v>1649</v>
      </c>
      <c r="HU21" s="92">
        <v>41344</v>
      </c>
      <c r="HV21" s="145">
        <v>0</v>
      </c>
      <c r="HW21" s="96">
        <v>0</v>
      </c>
      <c r="HX21" s="96">
        <v>0</v>
      </c>
      <c r="HY21" s="145">
        <v>0</v>
      </c>
      <c r="HZ21" s="145">
        <v>0</v>
      </c>
      <c r="IA21" s="96">
        <v>0</v>
      </c>
    </row>
    <row r="22" spans="1:235" ht="24" customHeight="1">
      <c r="A22" s="70" t="s">
        <v>211</v>
      </c>
      <c r="B22" s="52">
        <v>30</v>
      </c>
      <c r="C22" s="53">
        <v>124705</v>
      </c>
      <c r="D22" s="53">
        <v>1412905</v>
      </c>
      <c r="E22" s="66">
        <v>0</v>
      </c>
      <c r="F22" s="58">
        <v>0</v>
      </c>
      <c r="G22" s="68">
        <v>0</v>
      </c>
      <c r="H22" s="54">
        <v>1</v>
      </c>
      <c r="I22" s="56">
        <v>521</v>
      </c>
      <c r="J22" s="56">
        <v>3733</v>
      </c>
      <c r="K22" s="66">
        <v>0</v>
      </c>
      <c r="L22" s="68">
        <v>0</v>
      </c>
      <c r="M22" s="68">
        <v>0</v>
      </c>
      <c r="N22" s="54">
        <v>4</v>
      </c>
      <c r="O22" s="56">
        <v>9246</v>
      </c>
      <c r="P22" s="54">
        <v>91085</v>
      </c>
      <c r="Q22" s="70" t="s">
        <v>211</v>
      </c>
      <c r="R22" s="52">
        <v>3</v>
      </c>
      <c r="S22" s="53">
        <v>22366</v>
      </c>
      <c r="T22" s="54">
        <v>261052</v>
      </c>
      <c r="U22" s="66">
        <v>0</v>
      </c>
      <c r="V22" s="58">
        <v>0</v>
      </c>
      <c r="W22" s="66">
        <v>0</v>
      </c>
      <c r="X22" s="66">
        <v>0</v>
      </c>
      <c r="Y22" s="68">
        <v>0</v>
      </c>
      <c r="Z22" s="68">
        <v>0</v>
      </c>
      <c r="AA22" s="66">
        <v>0</v>
      </c>
      <c r="AB22" s="68">
        <v>0</v>
      </c>
      <c r="AC22" s="68">
        <v>0</v>
      </c>
      <c r="AD22" s="54">
        <v>20</v>
      </c>
      <c r="AE22" s="54">
        <v>494</v>
      </c>
      <c r="AF22" s="56">
        <v>91961</v>
      </c>
      <c r="AG22" s="56">
        <v>1051654</v>
      </c>
      <c r="AH22" s="51" t="s">
        <v>211</v>
      </c>
      <c r="AI22" s="57">
        <v>0</v>
      </c>
      <c r="AJ22" s="58">
        <v>0</v>
      </c>
      <c r="AK22" s="58">
        <v>0</v>
      </c>
      <c r="AL22" s="54">
        <v>2</v>
      </c>
      <c r="AM22" s="53">
        <v>611</v>
      </c>
      <c r="AN22" s="53">
        <v>5381</v>
      </c>
      <c r="AO22" s="54">
        <v>15</v>
      </c>
      <c r="AP22" s="55">
        <v>57</v>
      </c>
      <c r="AQ22" s="56">
        <v>18205</v>
      </c>
      <c r="AR22" s="54">
        <v>10</v>
      </c>
      <c r="AS22" s="54">
        <v>52</v>
      </c>
      <c r="AT22" s="56">
        <v>8824</v>
      </c>
      <c r="AU22" s="54">
        <v>5</v>
      </c>
      <c r="AV22" s="55">
        <v>5</v>
      </c>
      <c r="AW22" s="56">
        <v>9381</v>
      </c>
      <c r="AX22" s="70" t="s">
        <v>211</v>
      </c>
      <c r="AY22" s="101">
        <v>37</v>
      </c>
      <c r="AZ22" s="86">
        <v>177095</v>
      </c>
      <c r="BA22" s="86">
        <v>1970809</v>
      </c>
      <c r="BB22" s="84">
        <v>0</v>
      </c>
      <c r="BC22" s="84">
        <v>0</v>
      </c>
      <c r="BD22" s="84">
        <v>0</v>
      </c>
      <c r="BE22" s="86">
        <v>1</v>
      </c>
      <c r="BF22" s="86">
        <v>11687</v>
      </c>
      <c r="BG22" s="86">
        <v>152786</v>
      </c>
      <c r="BH22" s="86">
        <v>3</v>
      </c>
      <c r="BI22" s="86">
        <v>21717</v>
      </c>
      <c r="BJ22" s="86">
        <v>191702</v>
      </c>
      <c r="BK22" s="100" t="s">
        <v>211</v>
      </c>
      <c r="BL22" s="101">
        <v>4</v>
      </c>
      <c r="BM22" s="86">
        <v>11102</v>
      </c>
      <c r="BN22" s="86">
        <v>117439</v>
      </c>
      <c r="BO22" s="84">
        <v>0</v>
      </c>
      <c r="BP22" s="84">
        <v>0</v>
      </c>
      <c r="BQ22" s="84">
        <v>0</v>
      </c>
      <c r="BR22" s="86">
        <v>2</v>
      </c>
      <c r="BS22" s="86">
        <v>72</v>
      </c>
      <c r="BT22" s="86">
        <v>1319</v>
      </c>
      <c r="BU22" s="85">
        <v>3</v>
      </c>
      <c r="BV22" s="86">
        <v>28230</v>
      </c>
      <c r="BW22" s="87">
        <v>347281</v>
      </c>
      <c r="BX22" s="81" t="s">
        <v>211</v>
      </c>
      <c r="BY22" s="82">
        <v>0</v>
      </c>
      <c r="BZ22" s="83">
        <v>0</v>
      </c>
      <c r="CA22" s="84">
        <v>0</v>
      </c>
      <c r="CB22" s="85">
        <v>22</v>
      </c>
      <c r="CC22" s="85">
        <v>508</v>
      </c>
      <c r="CD22" s="86">
        <v>80403</v>
      </c>
      <c r="CE22" s="87">
        <v>866269</v>
      </c>
      <c r="CF22" s="88">
        <v>0</v>
      </c>
      <c r="CG22" s="83">
        <v>0</v>
      </c>
      <c r="CH22" s="83">
        <v>0</v>
      </c>
      <c r="CI22" s="85">
        <v>2</v>
      </c>
      <c r="CJ22" s="87">
        <v>23884</v>
      </c>
      <c r="CK22" s="87">
        <v>294013</v>
      </c>
      <c r="CL22" s="25" t="s">
        <v>211</v>
      </c>
      <c r="CM22" s="113">
        <v>37</v>
      </c>
      <c r="CN22" s="113">
        <v>46</v>
      </c>
      <c r="CO22" s="56">
        <v>177095</v>
      </c>
      <c r="CP22" s="53">
        <v>1970809</v>
      </c>
      <c r="CQ22" s="114">
        <v>0</v>
      </c>
      <c r="CR22" s="114">
        <v>0</v>
      </c>
      <c r="CS22" s="68">
        <v>0</v>
      </c>
      <c r="CT22" s="68">
        <v>0</v>
      </c>
      <c r="CU22" s="114">
        <v>0</v>
      </c>
      <c r="CV22" s="114">
        <v>0</v>
      </c>
      <c r="CW22" s="68">
        <v>0</v>
      </c>
      <c r="CX22" s="58">
        <v>0</v>
      </c>
      <c r="CY22" s="113">
        <v>2</v>
      </c>
      <c r="CZ22" s="113">
        <v>2</v>
      </c>
      <c r="DA22" s="56">
        <v>2077</v>
      </c>
      <c r="DB22" s="56">
        <v>34685</v>
      </c>
      <c r="DC22" s="111" t="s">
        <v>211</v>
      </c>
      <c r="DD22" s="112">
        <v>31</v>
      </c>
      <c r="DE22" s="113">
        <v>40</v>
      </c>
      <c r="DF22" s="56">
        <v>160796</v>
      </c>
      <c r="DG22" s="53">
        <v>1745851</v>
      </c>
      <c r="DH22" s="113">
        <v>4</v>
      </c>
      <c r="DI22" s="113">
        <v>4</v>
      </c>
      <c r="DJ22" s="56">
        <v>14222</v>
      </c>
      <c r="DK22" s="56">
        <v>190273</v>
      </c>
      <c r="DL22" s="114">
        <v>0</v>
      </c>
      <c r="DM22" s="114">
        <v>0</v>
      </c>
      <c r="DN22" s="68">
        <v>0</v>
      </c>
      <c r="DO22" s="68">
        <v>0</v>
      </c>
      <c r="DP22" s="114">
        <v>0</v>
      </c>
      <c r="DQ22" s="114">
        <v>0</v>
      </c>
      <c r="DR22" s="68">
        <v>0</v>
      </c>
      <c r="DS22" s="68">
        <v>0</v>
      </c>
      <c r="DT22" s="100" t="s">
        <v>211</v>
      </c>
      <c r="DU22" s="112">
        <v>37</v>
      </c>
      <c r="DV22" s="121">
        <v>46</v>
      </c>
      <c r="DW22" s="87">
        <v>177095</v>
      </c>
      <c r="DX22" s="121">
        <v>2</v>
      </c>
      <c r="DY22" s="121">
        <v>2</v>
      </c>
      <c r="DZ22" s="87">
        <v>8813</v>
      </c>
      <c r="EA22" s="121">
        <v>8</v>
      </c>
      <c r="EB22" s="121">
        <v>9</v>
      </c>
      <c r="EC22" s="87">
        <v>8290</v>
      </c>
      <c r="ED22" s="85">
        <v>15</v>
      </c>
      <c r="EE22" s="121">
        <v>19</v>
      </c>
      <c r="EF22" s="122">
        <v>39736</v>
      </c>
      <c r="EG22" s="123">
        <v>6</v>
      </c>
      <c r="EH22" s="85">
        <v>10</v>
      </c>
      <c r="EI22" s="122">
        <v>44551</v>
      </c>
      <c r="EJ22" s="85">
        <v>5</v>
      </c>
      <c r="EK22" s="85">
        <v>5</v>
      </c>
      <c r="EL22" s="122">
        <v>51842</v>
      </c>
      <c r="EM22" s="85">
        <v>1</v>
      </c>
      <c r="EN22" s="85">
        <v>1</v>
      </c>
      <c r="EO22" s="122">
        <v>23863</v>
      </c>
      <c r="EP22" s="100" t="s">
        <v>211</v>
      </c>
      <c r="EQ22" s="112">
        <v>37</v>
      </c>
      <c r="ER22" s="121">
        <v>46</v>
      </c>
      <c r="ES22" s="86">
        <v>177095</v>
      </c>
      <c r="ET22" s="87">
        <v>1970809</v>
      </c>
      <c r="EU22" s="88">
        <v>0</v>
      </c>
      <c r="EV22" s="88">
        <v>0</v>
      </c>
      <c r="EW22" s="84">
        <v>0</v>
      </c>
      <c r="EX22" s="84">
        <v>0</v>
      </c>
      <c r="EY22" s="123">
        <v>2</v>
      </c>
      <c r="EZ22" s="123">
        <v>2</v>
      </c>
      <c r="FA22" s="53">
        <v>8813</v>
      </c>
      <c r="FB22" s="56">
        <v>59876</v>
      </c>
      <c r="FC22" s="113">
        <v>5</v>
      </c>
      <c r="FD22" s="113">
        <v>6</v>
      </c>
      <c r="FE22" s="56">
        <v>5992</v>
      </c>
      <c r="FF22" s="56">
        <v>86968</v>
      </c>
      <c r="FG22" s="113">
        <v>3</v>
      </c>
      <c r="FH22" s="113">
        <v>3</v>
      </c>
      <c r="FI22" s="56">
        <v>2298</v>
      </c>
      <c r="FJ22" s="25" t="s">
        <v>211</v>
      </c>
      <c r="FK22" s="134">
        <v>18923</v>
      </c>
      <c r="FL22" s="113">
        <v>1</v>
      </c>
      <c r="FM22" s="113">
        <v>1</v>
      </c>
      <c r="FN22" s="53">
        <v>21</v>
      </c>
      <c r="FO22" s="56">
        <v>282</v>
      </c>
      <c r="FP22" s="113">
        <v>3</v>
      </c>
      <c r="FQ22" s="113">
        <v>4</v>
      </c>
      <c r="FR22" s="53">
        <v>6949</v>
      </c>
      <c r="FS22" s="56">
        <v>52091</v>
      </c>
      <c r="FT22" s="113">
        <v>3</v>
      </c>
      <c r="FU22" s="113">
        <v>3</v>
      </c>
      <c r="FV22" s="56">
        <v>17047</v>
      </c>
      <c r="FW22" s="56">
        <v>159521</v>
      </c>
      <c r="FX22" s="113">
        <v>6</v>
      </c>
      <c r="FY22" s="113">
        <v>10</v>
      </c>
      <c r="FZ22" s="56">
        <v>10451</v>
      </c>
      <c r="GA22" s="56">
        <v>101135</v>
      </c>
      <c r="GB22" s="25" t="s">
        <v>211</v>
      </c>
      <c r="GC22" s="89">
        <v>2</v>
      </c>
      <c r="GD22" s="123">
        <v>1</v>
      </c>
      <c r="GE22" s="55">
        <v>5268</v>
      </c>
      <c r="GF22" s="56">
        <v>55744</v>
      </c>
      <c r="GG22" s="123">
        <v>6</v>
      </c>
      <c r="GH22" s="113">
        <v>10</v>
      </c>
      <c r="GI22" s="56">
        <v>44551</v>
      </c>
      <c r="GJ22" s="56">
        <v>472083</v>
      </c>
      <c r="GK22" s="130">
        <v>5</v>
      </c>
      <c r="GL22" s="130">
        <v>5</v>
      </c>
      <c r="GM22" s="56">
        <v>51842</v>
      </c>
      <c r="GN22" s="56">
        <v>670455</v>
      </c>
      <c r="GO22" s="130">
        <v>1</v>
      </c>
      <c r="GP22" s="130">
        <v>1</v>
      </c>
      <c r="GQ22" s="56">
        <v>23863</v>
      </c>
      <c r="GR22" s="56">
        <v>293731</v>
      </c>
      <c r="GS22" s="26" t="s">
        <v>211</v>
      </c>
      <c r="GT22" s="87">
        <v>167212</v>
      </c>
      <c r="GU22" s="87">
        <v>17625</v>
      </c>
      <c r="GV22" s="87">
        <v>177095</v>
      </c>
      <c r="GW22" s="87">
        <v>22066</v>
      </c>
      <c r="GX22" s="87">
        <v>7726</v>
      </c>
      <c r="GY22" s="87">
        <v>90809</v>
      </c>
      <c r="GZ22" s="87">
        <v>5476</v>
      </c>
      <c r="HA22" s="87">
        <v>3241</v>
      </c>
      <c r="HB22" s="87">
        <v>48070</v>
      </c>
      <c r="HC22" s="87">
        <v>27070</v>
      </c>
      <c r="HD22" s="87">
        <v>4240</v>
      </c>
      <c r="HE22" s="87">
        <v>28507</v>
      </c>
      <c r="HF22" s="87">
        <v>39400</v>
      </c>
      <c r="HG22" s="87">
        <v>44</v>
      </c>
      <c r="HH22" s="87">
        <v>44</v>
      </c>
      <c r="HI22" s="27" t="s">
        <v>211</v>
      </c>
      <c r="HJ22" s="142">
        <v>72177</v>
      </c>
      <c r="HK22" s="87">
        <v>2209</v>
      </c>
      <c r="HL22" s="87">
        <v>9118</v>
      </c>
      <c r="HM22" s="127">
        <v>0</v>
      </c>
      <c r="HN22" s="83">
        <v>0</v>
      </c>
      <c r="HO22" s="83">
        <v>0</v>
      </c>
      <c r="HP22" s="127">
        <v>0</v>
      </c>
      <c r="HQ22" s="83">
        <v>0</v>
      </c>
      <c r="HR22" s="83">
        <v>0</v>
      </c>
      <c r="HS22" s="122">
        <v>1023</v>
      </c>
      <c r="HT22" s="122">
        <v>165</v>
      </c>
      <c r="HU22" s="87">
        <v>547</v>
      </c>
      <c r="HV22" s="127">
        <v>0</v>
      </c>
      <c r="HW22" s="83">
        <v>0</v>
      </c>
      <c r="HX22" s="83">
        <v>0</v>
      </c>
      <c r="HY22" s="127">
        <v>0</v>
      </c>
      <c r="HZ22" s="127">
        <v>0</v>
      </c>
      <c r="IA22" s="83">
        <v>0</v>
      </c>
    </row>
    <row r="23" spans="1:235" ht="24" customHeight="1">
      <c r="A23" s="70" t="s">
        <v>212</v>
      </c>
      <c r="B23" s="52">
        <v>34</v>
      </c>
      <c r="C23" s="53">
        <v>267765</v>
      </c>
      <c r="D23" s="53">
        <v>2818920</v>
      </c>
      <c r="E23" s="66">
        <v>0</v>
      </c>
      <c r="F23" s="58">
        <v>0</v>
      </c>
      <c r="G23" s="68">
        <v>0</v>
      </c>
      <c r="H23" s="66">
        <v>0</v>
      </c>
      <c r="I23" s="68">
        <v>0</v>
      </c>
      <c r="J23" s="68">
        <v>0</v>
      </c>
      <c r="K23" s="54">
        <v>2</v>
      </c>
      <c r="L23" s="56">
        <v>8141</v>
      </c>
      <c r="M23" s="56">
        <v>74533</v>
      </c>
      <c r="N23" s="54">
        <v>3</v>
      </c>
      <c r="O23" s="56">
        <v>59549</v>
      </c>
      <c r="P23" s="54">
        <v>541367</v>
      </c>
      <c r="Q23" s="70" t="s">
        <v>212</v>
      </c>
      <c r="R23" s="57">
        <v>0</v>
      </c>
      <c r="S23" s="58">
        <v>0</v>
      </c>
      <c r="T23" s="66">
        <v>0</v>
      </c>
      <c r="U23" s="66">
        <v>0</v>
      </c>
      <c r="V23" s="58">
        <v>0</v>
      </c>
      <c r="W23" s="66">
        <v>0</v>
      </c>
      <c r="X23" s="54">
        <v>7</v>
      </c>
      <c r="Y23" s="56">
        <v>60566</v>
      </c>
      <c r="Z23" s="56">
        <v>645295</v>
      </c>
      <c r="AA23" s="66">
        <v>0</v>
      </c>
      <c r="AB23" s="68">
        <v>0</v>
      </c>
      <c r="AC23" s="68">
        <v>0</v>
      </c>
      <c r="AD23" s="54">
        <v>17</v>
      </c>
      <c r="AE23" s="54">
        <v>782</v>
      </c>
      <c r="AF23" s="56">
        <v>110516</v>
      </c>
      <c r="AG23" s="56">
        <v>1274080</v>
      </c>
      <c r="AH23" s="51" t="s">
        <v>212</v>
      </c>
      <c r="AI23" s="57">
        <v>0</v>
      </c>
      <c r="AJ23" s="58">
        <v>0</v>
      </c>
      <c r="AK23" s="58">
        <v>0</v>
      </c>
      <c r="AL23" s="54">
        <v>5</v>
      </c>
      <c r="AM23" s="53">
        <v>28993</v>
      </c>
      <c r="AN23" s="53">
        <v>283645</v>
      </c>
      <c r="AO23" s="54">
        <v>17</v>
      </c>
      <c r="AP23" s="55">
        <v>48</v>
      </c>
      <c r="AQ23" s="56">
        <v>18067</v>
      </c>
      <c r="AR23" s="54">
        <v>7</v>
      </c>
      <c r="AS23" s="54">
        <v>27</v>
      </c>
      <c r="AT23" s="56">
        <v>5087</v>
      </c>
      <c r="AU23" s="54">
        <v>10</v>
      </c>
      <c r="AV23" s="55">
        <v>21</v>
      </c>
      <c r="AW23" s="56">
        <v>12980</v>
      </c>
      <c r="AX23" s="70" t="s">
        <v>212</v>
      </c>
      <c r="AY23" s="101">
        <v>41</v>
      </c>
      <c r="AZ23" s="86">
        <v>288652</v>
      </c>
      <c r="BA23" s="86">
        <v>3422983</v>
      </c>
      <c r="BB23" s="84">
        <v>0</v>
      </c>
      <c r="BC23" s="84">
        <v>0</v>
      </c>
      <c r="BD23" s="84">
        <v>0</v>
      </c>
      <c r="BE23" s="86">
        <v>1</v>
      </c>
      <c r="BF23" s="86">
        <v>28824</v>
      </c>
      <c r="BG23" s="86">
        <v>439929</v>
      </c>
      <c r="BH23" s="86">
        <v>3</v>
      </c>
      <c r="BI23" s="86">
        <v>26321</v>
      </c>
      <c r="BJ23" s="86">
        <v>234338</v>
      </c>
      <c r="BK23" s="100" t="s">
        <v>212</v>
      </c>
      <c r="BL23" s="101">
        <v>3</v>
      </c>
      <c r="BM23" s="86">
        <v>48854</v>
      </c>
      <c r="BN23" s="86">
        <v>419617</v>
      </c>
      <c r="BO23" s="84">
        <v>0</v>
      </c>
      <c r="BP23" s="84">
        <v>0</v>
      </c>
      <c r="BQ23" s="84">
        <v>0</v>
      </c>
      <c r="BR23" s="84">
        <v>0</v>
      </c>
      <c r="BS23" s="84">
        <v>0</v>
      </c>
      <c r="BT23" s="84">
        <v>0</v>
      </c>
      <c r="BU23" s="85">
        <v>6</v>
      </c>
      <c r="BV23" s="86">
        <v>44183</v>
      </c>
      <c r="BW23" s="87">
        <v>604139</v>
      </c>
      <c r="BX23" s="81" t="s">
        <v>212</v>
      </c>
      <c r="BY23" s="82">
        <v>0</v>
      </c>
      <c r="BZ23" s="83">
        <v>0</v>
      </c>
      <c r="CA23" s="84">
        <v>0</v>
      </c>
      <c r="CB23" s="85">
        <v>26</v>
      </c>
      <c r="CC23" s="85">
        <v>540</v>
      </c>
      <c r="CD23" s="86">
        <v>114003</v>
      </c>
      <c r="CE23" s="87">
        <v>1338999</v>
      </c>
      <c r="CF23" s="88">
        <v>0</v>
      </c>
      <c r="CG23" s="83">
        <v>0</v>
      </c>
      <c r="CH23" s="83">
        <v>0</v>
      </c>
      <c r="CI23" s="85">
        <v>2</v>
      </c>
      <c r="CJ23" s="87">
        <v>26467</v>
      </c>
      <c r="CK23" s="87">
        <v>385961</v>
      </c>
      <c r="CL23" s="25" t="s">
        <v>212</v>
      </c>
      <c r="CM23" s="113">
        <v>41</v>
      </c>
      <c r="CN23" s="113">
        <v>64</v>
      </c>
      <c r="CO23" s="56">
        <v>288652</v>
      </c>
      <c r="CP23" s="53">
        <v>3422983</v>
      </c>
      <c r="CQ23" s="114">
        <v>0</v>
      </c>
      <c r="CR23" s="114">
        <v>0</v>
      </c>
      <c r="CS23" s="68">
        <v>0</v>
      </c>
      <c r="CT23" s="68">
        <v>0</v>
      </c>
      <c r="CU23" s="114">
        <v>0</v>
      </c>
      <c r="CV23" s="114">
        <v>0</v>
      </c>
      <c r="CW23" s="68">
        <v>0</v>
      </c>
      <c r="CX23" s="58">
        <v>0</v>
      </c>
      <c r="CY23" s="113">
        <v>5</v>
      </c>
      <c r="CZ23" s="113">
        <v>11</v>
      </c>
      <c r="DA23" s="56">
        <v>42400</v>
      </c>
      <c r="DB23" s="56">
        <v>676936</v>
      </c>
      <c r="DC23" s="111" t="s">
        <v>212</v>
      </c>
      <c r="DD23" s="112">
        <v>33</v>
      </c>
      <c r="DE23" s="113">
        <v>49</v>
      </c>
      <c r="DF23" s="56">
        <v>170524</v>
      </c>
      <c r="DG23" s="53">
        <v>1648758</v>
      </c>
      <c r="DH23" s="113">
        <v>3</v>
      </c>
      <c r="DI23" s="113">
        <v>4</v>
      </c>
      <c r="DJ23" s="56">
        <v>75728</v>
      </c>
      <c r="DK23" s="56">
        <v>1097289</v>
      </c>
      <c r="DL23" s="114">
        <v>0</v>
      </c>
      <c r="DM23" s="114">
        <v>0</v>
      </c>
      <c r="DN23" s="68">
        <v>0</v>
      </c>
      <c r="DO23" s="68">
        <v>0</v>
      </c>
      <c r="DP23" s="114">
        <v>0</v>
      </c>
      <c r="DQ23" s="114">
        <v>0</v>
      </c>
      <c r="DR23" s="68">
        <v>0</v>
      </c>
      <c r="DS23" s="68">
        <v>0</v>
      </c>
      <c r="DT23" s="100" t="s">
        <v>212</v>
      </c>
      <c r="DU23" s="112">
        <v>41</v>
      </c>
      <c r="DV23" s="121">
        <v>64</v>
      </c>
      <c r="DW23" s="87">
        <v>288652</v>
      </c>
      <c r="DX23" s="121">
        <v>2</v>
      </c>
      <c r="DY23" s="121">
        <v>3</v>
      </c>
      <c r="DZ23" s="87">
        <v>3534</v>
      </c>
      <c r="EA23" s="121">
        <v>2</v>
      </c>
      <c r="EB23" s="121">
        <v>13</v>
      </c>
      <c r="EC23" s="87">
        <v>3618</v>
      </c>
      <c r="ED23" s="85">
        <v>23</v>
      </c>
      <c r="EE23" s="121">
        <v>25</v>
      </c>
      <c r="EF23" s="122">
        <v>89855</v>
      </c>
      <c r="EG23" s="123">
        <v>7</v>
      </c>
      <c r="EH23" s="85">
        <v>15</v>
      </c>
      <c r="EI23" s="122">
        <v>57494</v>
      </c>
      <c r="EJ23" s="85">
        <v>4</v>
      </c>
      <c r="EK23" s="85">
        <v>4</v>
      </c>
      <c r="EL23" s="122">
        <v>53224</v>
      </c>
      <c r="EM23" s="85">
        <v>3</v>
      </c>
      <c r="EN23" s="85">
        <v>4</v>
      </c>
      <c r="EO23" s="122">
        <v>80927</v>
      </c>
      <c r="EP23" s="100" t="s">
        <v>212</v>
      </c>
      <c r="EQ23" s="112">
        <v>41</v>
      </c>
      <c r="ER23" s="121">
        <v>64</v>
      </c>
      <c r="ES23" s="86">
        <v>288652</v>
      </c>
      <c r="ET23" s="87">
        <v>3422983</v>
      </c>
      <c r="EU23" s="88">
        <v>0</v>
      </c>
      <c r="EV23" s="88">
        <v>0</v>
      </c>
      <c r="EW23" s="84">
        <v>0</v>
      </c>
      <c r="EX23" s="84">
        <v>0</v>
      </c>
      <c r="EY23" s="123">
        <v>2</v>
      </c>
      <c r="EZ23" s="123">
        <v>3</v>
      </c>
      <c r="FA23" s="53">
        <v>3534</v>
      </c>
      <c r="FB23" s="56">
        <v>26334</v>
      </c>
      <c r="FC23" s="114">
        <v>0</v>
      </c>
      <c r="FD23" s="114">
        <v>0</v>
      </c>
      <c r="FE23" s="68">
        <v>0</v>
      </c>
      <c r="FF23" s="68">
        <v>0</v>
      </c>
      <c r="FG23" s="113">
        <v>1</v>
      </c>
      <c r="FH23" s="113">
        <v>12</v>
      </c>
      <c r="FI23" s="56">
        <v>3547</v>
      </c>
      <c r="FJ23" s="25" t="s">
        <v>212</v>
      </c>
      <c r="FK23" s="134">
        <v>27009</v>
      </c>
      <c r="FL23" s="113">
        <v>2</v>
      </c>
      <c r="FM23" s="113">
        <v>2</v>
      </c>
      <c r="FN23" s="53">
        <v>99</v>
      </c>
      <c r="FO23" s="56">
        <v>5410</v>
      </c>
      <c r="FP23" s="113">
        <v>5</v>
      </c>
      <c r="FQ23" s="113">
        <v>6</v>
      </c>
      <c r="FR23" s="53">
        <v>29225</v>
      </c>
      <c r="FS23" s="56">
        <v>197132</v>
      </c>
      <c r="FT23" s="113">
        <v>5</v>
      </c>
      <c r="FU23" s="113">
        <v>5</v>
      </c>
      <c r="FV23" s="56">
        <v>33432</v>
      </c>
      <c r="FW23" s="56">
        <v>296354</v>
      </c>
      <c r="FX23" s="113">
        <v>11</v>
      </c>
      <c r="FY23" s="113">
        <v>12</v>
      </c>
      <c r="FZ23" s="56">
        <v>25019</v>
      </c>
      <c r="GA23" s="56">
        <v>233699</v>
      </c>
      <c r="GB23" s="25" t="s">
        <v>212</v>
      </c>
      <c r="GC23" s="89">
        <v>2</v>
      </c>
      <c r="GD23" s="123">
        <v>2</v>
      </c>
      <c r="GE23" s="55">
        <v>5365</v>
      </c>
      <c r="GF23" s="56">
        <v>52249</v>
      </c>
      <c r="GG23" s="123">
        <v>6</v>
      </c>
      <c r="GH23" s="113">
        <v>14</v>
      </c>
      <c r="GI23" s="56">
        <v>54280</v>
      </c>
      <c r="GJ23" s="56">
        <v>668888</v>
      </c>
      <c r="GK23" s="130">
        <v>5</v>
      </c>
      <c r="GL23" s="130">
        <v>5</v>
      </c>
      <c r="GM23" s="56">
        <v>82048</v>
      </c>
      <c r="GN23" s="56">
        <v>1128825</v>
      </c>
      <c r="GO23" s="130">
        <v>2</v>
      </c>
      <c r="GP23" s="130">
        <v>3</v>
      </c>
      <c r="GQ23" s="56">
        <v>52103</v>
      </c>
      <c r="GR23" s="56">
        <v>787083</v>
      </c>
      <c r="GS23" s="26" t="s">
        <v>212</v>
      </c>
      <c r="GT23" s="87">
        <v>490338</v>
      </c>
      <c r="GU23" s="87">
        <v>23835</v>
      </c>
      <c r="GV23" s="87">
        <v>288652</v>
      </c>
      <c r="GW23" s="87">
        <v>24133</v>
      </c>
      <c r="GX23" s="87">
        <v>9837</v>
      </c>
      <c r="GY23" s="87">
        <v>112718</v>
      </c>
      <c r="GZ23" s="87">
        <v>10036</v>
      </c>
      <c r="HA23" s="87">
        <v>2791</v>
      </c>
      <c r="HB23" s="87">
        <v>51628</v>
      </c>
      <c r="HC23" s="87">
        <v>3805</v>
      </c>
      <c r="HD23" s="87">
        <v>991</v>
      </c>
      <c r="HE23" s="87">
        <v>9068</v>
      </c>
      <c r="HF23" s="87">
        <v>8180</v>
      </c>
      <c r="HG23" s="87">
        <v>1433</v>
      </c>
      <c r="HH23" s="87">
        <v>25707</v>
      </c>
      <c r="HI23" s="27" t="s">
        <v>212</v>
      </c>
      <c r="HJ23" s="142">
        <v>436821</v>
      </c>
      <c r="HK23" s="87">
        <v>7429</v>
      </c>
      <c r="HL23" s="87">
        <v>59759</v>
      </c>
      <c r="HM23" s="127">
        <v>0</v>
      </c>
      <c r="HN23" s="83">
        <v>0</v>
      </c>
      <c r="HO23" s="83">
        <v>0</v>
      </c>
      <c r="HP23" s="127">
        <v>0</v>
      </c>
      <c r="HQ23" s="83">
        <v>0</v>
      </c>
      <c r="HR23" s="83">
        <v>0</v>
      </c>
      <c r="HS23" s="122">
        <v>7363</v>
      </c>
      <c r="HT23" s="122">
        <v>1354</v>
      </c>
      <c r="HU23" s="87">
        <v>29772</v>
      </c>
      <c r="HV23" s="127">
        <v>0</v>
      </c>
      <c r="HW23" s="83">
        <v>0</v>
      </c>
      <c r="HX23" s="83">
        <v>0</v>
      </c>
      <c r="HY23" s="127">
        <v>0</v>
      </c>
      <c r="HZ23" s="127">
        <v>0</v>
      </c>
      <c r="IA23" s="83">
        <v>0</v>
      </c>
    </row>
    <row r="24" spans="1:235" ht="24" customHeight="1">
      <c r="A24" s="70" t="s">
        <v>213</v>
      </c>
      <c r="B24" s="52">
        <v>32</v>
      </c>
      <c r="C24" s="53">
        <v>152000</v>
      </c>
      <c r="D24" s="53">
        <v>1831287</v>
      </c>
      <c r="E24" s="66">
        <v>0</v>
      </c>
      <c r="F24" s="58">
        <v>0</v>
      </c>
      <c r="G24" s="68">
        <v>0</v>
      </c>
      <c r="H24" s="54">
        <v>1</v>
      </c>
      <c r="I24" s="56">
        <v>7555</v>
      </c>
      <c r="J24" s="56">
        <v>97096</v>
      </c>
      <c r="K24" s="54">
        <v>1</v>
      </c>
      <c r="L24" s="56">
        <v>7011</v>
      </c>
      <c r="M24" s="56">
        <v>65267</v>
      </c>
      <c r="N24" s="54">
        <v>3</v>
      </c>
      <c r="O24" s="56">
        <v>9191</v>
      </c>
      <c r="P24" s="54">
        <v>85836</v>
      </c>
      <c r="Q24" s="70" t="s">
        <v>213</v>
      </c>
      <c r="R24" s="52">
        <v>2</v>
      </c>
      <c r="S24" s="53">
        <v>1787</v>
      </c>
      <c r="T24" s="54">
        <v>12460</v>
      </c>
      <c r="U24" s="66">
        <v>0</v>
      </c>
      <c r="V24" s="58">
        <v>0</v>
      </c>
      <c r="W24" s="66">
        <v>0</v>
      </c>
      <c r="X24" s="54">
        <v>2</v>
      </c>
      <c r="Y24" s="56">
        <v>33094</v>
      </c>
      <c r="Z24" s="56">
        <v>495976</v>
      </c>
      <c r="AA24" s="66">
        <v>0</v>
      </c>
      <c r="AB24" s="68">
        <v>0</v>
      </c>
      <c r="AC24" s="68">
        <v>0</v>
      </c>
      <c r="AD24" s="54">
        <v>21</v>
      </c>
      <c r="AE24" s="54">
        <v>536</v>
      </c>
      <c r="AF24" s="56">
        <v>91615</v>
      </c>
      <c r="AG24" s="56">
        <v>1058666</v>
      </c>
      <c r="AH24" s="51" t="s">
        <v>213</v>
      </c>
      <c r="AI24" s="57">
        <v>0</v>
      </c>
      <c r="AJ24" s="58">
        <v>0</v>
      </c>
      <c r="AK24" s="58">
        <v>0</v>
      </c>
      <c r="AL24" s="54">
        <v>2</v>
      </c>
      <c r="AM24" s="53">
        <v>1747</v>
      </c>
      <c r="AN24" s="53">
        <v>15986</v>
      </c>
      <c r="AO24" s="54">
        <v>12</v>
      </c>
      <c r="AP24" s="55">
        <v>48</v>
      </c>
      <c r="AQ24" s="56">
        <v>8900</v>
      </c>
      <c r="AR24" s="54">
        <v>7</v>
      </c>
      <c r="AS24" s="54">
        <v>22</v>
      </c>
      <c r="AT24" s="56">
        <v>3400</v>
      </c>
      <c r="AU24" s="54">
        <v>5</v>
      </c>
      <c r="AV24" s="55">
        <v>26</v>
      </c>
      <c r="AW24" s="56">
        <v>5500</v>
      </c>
      <c r="AX24" s="70" t="s">
        <v>213</v>
      </c>
      <c r="AY24" s="101">
        <v>47</v>
      </c>
      <c r="AZ24" s="86">
        <v>267939</v>
      </c>
      <c r="BA24" s="86">
        <v>2964038</v>
      </c>
      <c r="BB24" s="84">
        <v>0</v>
      </c>
      <c r="BC24" s="84">
        <v>0</v>
      </c>
      <c r="BD24" s="84">
        <v>0</v>
      </c>
      <c r="BE24" s="86">
        <v>1</v>
      </c>
      <c r="BF24" s="86">
        <v>279</v>
      </c>
      <c r="BG24" s="86">
        <v>1619</v>
      </c>
      <c r="BH24" s="86">
        <v>3</v>
      </c>
      <c r="BI24" s="86">
        <v>10997</v>
      </c>
      <c r="BJ24" s="86">
        <v>77230</v>
      </c>
      <c r="BK24" s="100" t="s">
        <v>213</v>
      </c>
      <c r="BL24" s="101">
        <v>6</v>
      </c>
      <c r="BM24" s="86">
        <v>26916</v>
      </c>
      <c r="BN24" s="86">
        <v>230096</v>
      </c>
      <c r="BO24" s="84">
        <v>0</v>
      </c>
      <c r="BP24" s="84">
        <v>0</v>
      </c>
      <c r="BQ24" s="84">
        <v>0</v>
      </c>
      <c r="BR24" s="84">
        <v>0</v>
      </c>
      <c r="BS24" s="84">
        <v>0</v>
      </c>
      <c r="BT24" s="84">
        <v>0</v>
      </c>
      <c r="BU24" s="85">
        <v>6</v>
      </c>
      <c r="BV24" s="86">
        <v>27824</v>
      </c>
      <c r="BW24" s="87">
        <v>324232</v>
      </c>
      <c r="BX24" s="81" t="s">
        <v>213</v>
      </c>
      <c r="BY24" s="82">
        <v>0</v>
      </c>
      <c r="BZ24" s="83">
        <v>0</v>
      </c>
      <c r="CA24" s="84">
        <v>0</v>
      </c>
      <c r="CB24" s="85">
        <v>27</v>
      </c>
      <c r="CC24" s="85">
        <v>1050</v>
      </c>
      <c r="CD24" s="86">
        <v>188527</v>
      </c>
      <c r="CE24" s="87">
        <v>2232874</v>
      </c>
      <c r="CF24" s="88">
        <v>0</v>
      </c>
      <c r="CG24" s="83">
        <v>0</v>
      </c>
      <c r="CH24" s="83">
        <v>0</v>
      </c>
      <c r="CI24" s="85">
        <v>4</v>
      </c>
      <c r="CJ24" s="87">
        <v>13396</v>
      </c>
      <c r="CK24" s="87">
        <v>97987</v>
      </c>
      <c r="CL24" s="25" t="s">
        <v>213</v>
      </c>
      <c r="CM24" s="113">
        <v>47</v>
      </c>
      <c r="CN24" s="113">
        <v>56</v>
      </c>
      <c r="CO24" s="56">
        <v>267939</v>
      </c>
      <c r="CP24" s="53">
        <v>2964038</v>
      </c>
      <c r="CQ24" s="113">
        <v>2</v>
      </c>
      <c r="CR24" s="113">
        <v>2</v>
      </c>
      <c r="CS24" s="56">
        <v>2867</v>
      </c>
      <c r="CT24" s="56">
        <v>17528</v>
      </c>
      <c r="CU24" s="114">
        <v>0</v>
      </c>
      <c r="CV24" s="114">
        <v>0</v>
      </c>
      <c r="CW24" s="68">
        <v>0</v>
      </c>
      <c r="CX24" s="58">
        <v>0</v>
      </c>
      <c r="CY24" s="113">
        <v>2</v>
      </c>
      <c r="CZ24" s="113">
        <v>3</v>
      </c>
      <c r="DA24" s="56">
        <v>14902</v>
      </c>
      <c r="DB24" s="56">
        <v>241506</v>
      </c>
      <c r="DC24" s="111" t="s">
        <v>213</v>
      </c>
      <c r="DD24" s="112">
        <v>33</v>
      </c>
      <c r="DE24" s="113">
        <v>40</v>
      </c>
      <c r="DF24" s="56">
        <v>177122</v>
      </c>
      <c r="DG24" s="53">
        <v>1781797</v>
      </c>
      <c r="DH24" s="113">
        <v>6</v>
      </c>
      <c r="DI24" s="113">
        <v>6</v>
      </c>
      <c r="DJ24" s="56">
        <v>71453</v>
      </c>
      <c r="DK24" s="56">
        <v>913611</v>
      </c>
      <c r="DL24" s="113">
        <v>4</v>
      </c>
      <c r="DM24" s="113">
        <v>5</v>
      </c>
      <c r="DN24" s="56">
        <v>1595</v>
      </c>
      <c r="DO24" s="56">
        <v>9596</v>
      </c>
      <c r="DP24" s="114">
        <v>0</v>
      </c>
      <c r="DQ24" s="114">
        <v>0</v>
      </c>
      <c r="DR24" s="68">
        <v>0</v>
      </c>
      <c r="DS24" s="68">
        <v>0</v>
      </c>
      <c r="DT24" s="100" t="s">
        <v>213</v>
      </c>
      <c r="DU24" s="112">
        <v>47</v>
      </c>
      <c r="DV24" s="121">
        <v>56</v>
      </c>
      <c r="DW24" s="87">
        <v>267939</v>
      </c>
      <c r="DX24" s="121">
        <v>6</v>
      </c>
      <c r="DY24" s="121">
        <v>7</v>
      </c>
      <c r="DZ24" s="87">
        <v>12392</v>
      </c>
      <c r="EA24" s="121">
        <v>6</v>
      </c>
      <c r="EB24" s="121">
        <v>6</v>
      </c>
      <c r="EC24" s="87">
        <v>5544</v>
      </c>
      <c r="ED24" s="85">
        <v>21</v>
      </c>
      <c r="EE24" s="121">
        <v>24</v>
      </c>
      <c r="EF24" s="122">
        <v>56926</v>
      </c>
      <c r="EG24" s="123">
        <v>7</v>
      </c>
      <c r="EH24" s="85">
        <v>11</v>
      </c>
      <c r="EI24" s="122">
        <v>70539</v>
      </c>
      <c r="EJ24" s="85">
        <v>6</v>
      </c>
      <c r="EK24" s="85">
        <v>6</v>
      </c>
      <c r="EL24" s="122">
        <v>108535</v>
      </c>
      <c r="EM24" s="85">
        <v>1</v>
      </c>
      <c r="EN24" s="85">
        <v>2</v>
      </c>
      <c r="EO24" s="122">
        <v>14003</v>
      </c>
      <c r="EP24" s="100" t="s">
        <v>213</v>
      </c>
      <c r="EQ24" s="112">
        <v>47</v>
      </c>
      <c r="ER24" s="121">
        <v>56</v>
      </c>
      <c r="ES24" s="86">
        <v>267939</v>
      </c>
      <c r="ET24" s="87">
        <v>2964038</v>
      </c>
      <c r="EU24" s="88">
        <v>0</v>
      </c>
      <c r="EV24" s="88">
        <v>0</v>
      </c>
      <c r="EW24" s="84">
        <v>0</v>
      </c>
      <c r="EX24" s="84">
        <v>0</v>
      </c>
      <c r="EY24" s="123">
        <v>6</v>
      </c>
      <c r="EZ24" s="123">
        <v>7</v>
      </c>
      <c r="FA24" s="53">
        <v>12392</v>
      </c>
      <c r="FB24" s="56">
        <v>82536</v>
      </c>
      <c r="FC24" s="113">
        <v>1</v>
      </c>
      <c r="FD24" s="113">
        <v>1</v>
      </c>
      <c r="FE24" s="56">
        <v>899</v>
      </c>
      <c r="FF24" s="56">
        <v>13659</v>
      </c>
      <c r="FG24" s="113">
        <v>1</v>
      </c>
      <c r="FH24" s="113">
        <v>1</v>
      </c>
      <c r="FI24" s="56">
        <v>650</v>
      </c>
      <c r="FJ24" s="25" t="s">
        <v>213</v>
      </c>
      <c r="FK24" s="134">
        <v>4662</v>
      </c>
      <c r="FL24" s="113">
        <v>9</v>
      </c>
      <c r="FM24" s="113">
        <v>10</v>
      </c>
      <c r="FN24" s="53">
        <v>12033</v>
      </c>
      <c r="FO24" s="56">
        <v>77998</v>
      </c>
      <c r="FP24" s="113">
        <v>5</v>
      </c>
      <c r="FQ24" s="113">
        <v>7</v>
      </c>
      <c r="FR24" s="53">
        <v>12963</v>
      </c>
      <c r="FS24" s="56">
        <v>91312</v>
      </c>
      <c r="FT24" s="113">
        <v>3</v>
      </c>
      <c r="FU24" s="113">
        <v>3</v>
      </c>
      <c r="FV24" s="56">
        <v>1413</v>
      </c>
      <c r="FW24" s="56">
        <v>13566</v>
      </c>
      <c r="FX24" s="113">
        <v>6</v>
      </c>
      <c r="FY24" s="113">
        <v>6</v>
      </c>
      <c r="FZ24" s="56">
        <v>30599</v>
      </c>
      <c r="GA24" s="56">
        <v>266478</v>
      </c>
      <c r="GB24" s="25" t="s">
        <v>213</v>
      </c>
      <c r="GC24" s="89">
        <v>1</v>
      </c>
      <c r="GD24" s="123">
        <v>1</v>
      </c>
      <c r="GE24" s="55">
        <v>677</v>
      </c>
      <c r="GF24" s="56">
        <v>7518</v>
      </c>
      <c r="GG24" s="123">
        <v>8</v>
      </c>
      <c r="GH24" s="113">
        <v>12</v>
      </c>
      <c r="GI24" s="56">
        <v>73775</v>
      </c>
      <c r="GJ24" s="56">
        <v>791025</v>
      </c>
      <c r="GK24" s="130">
        <v>3</v>
      </c>
      <c r="GL24" s="130">
        <v>3</v>
      </c>
      <c r="GM24" s="56">
        <v>32428</v>
      </c>
      <c r="GN24" s="56">
        <v>411781</v>
      </c>
      <c r="GO24" s="130">
        <v>4</v>
      </c>
      <c r="GP24" s="130">
        <v>5</v>
      </c>
      <c r="GQ24" s="56">
        <v>90110</v>
      </c>
      <c r="GR24" s="56">
        <v>1203503</v>
      </c>
      <c r="GS24" s="26" t="s">
        <v>213</v>
      </c>
      <c r="GT24" s="87">
        <v>834318</v>
      </c>
      <c r="GU24" s="87">
        <v>23520</v>
      </c>
      <c r="GV24" s="87">
        <v>267939</v>
      </c>
      <c r="GW24" s="87">
        <v>31596</v>
      </c>
      <c r="GX24" s="87">
        <v>11564</v>
      </c>
      <c r="GY24" s="87">
        <v>188782</v>
      </c>
      <c r="GZ24" s="87">
        <v>8867</v>
      </c>
      <c r="HA24" s="87">
        <v>1956</v>
      </c>
      <c r="HB24" s="87">
        <v>24772</v>
      </c>
      <c r="HC24" s="87">
        <v>33073</v>
      </c>
      <c r="HD24" s="87">
        <v>2721</v>
      </c>
      <c r="HE24" s="87">
        <v>11884</v>
      </c>
      <c r="HF24" s="87">
        <v>503525</v>
      </c>
      <c r="HG24" s="87">
        <v>1902</v>
      </c>
      <c r="HH24" s="87">
        <v>3625</v>
      </c>
      <c r="HI24" s="27" t="s">
        <v>213</v>
      </c>
      <c r="HJ24" s="142">
        <v>242395</v>
      </c>
      <c r="HK24" s="87">
        <v>5247</v>
      </c>
      <c r="HL24" s="87">
        <v>27851</v>
      </c>
      <c r="HM24" s="127">
        <v>0</v>
      </c>
      <c r="HN24" s="83">
        <v>0</v>
      </c>
      <c r="HO24" s="83">
        <v>0</v>
      </c>
      <c r="HP24" s="127">
        <v>0</v>
      </c>
      <c r="HQ24" s="83">
        <v>0</v>
      </c>
      <c r="HR24" s="83">
        <v>0</v>
      </c>
      <c r="HS24" s="122">
        <v>14862</v>
      </c>
      <c r="HT24" s="122">
        <v>130</v>
      </c>
      <c r="HU24" s="87">
        <v>11025</v>
      </c>
      <c r="HV24" s="127">
        <v>0</v>
      </c>
      <c r="HW24" s="83">
        <v>0</v>
      </c>
      <c r="HX24" s="83">
        <v>0</v>
      </c>
      <c r="HY24" s="127">
        <v>0</v>
      </c>
      <c r="HZ24" s="127">
        <v>0</v>
      </c>
      <c r="IA24" s="83">
        <v>0</v>
      </c>
    </row>
    <row r="25" spans="1:235" ht="24" customHeight="1">
      <c r="A25" s="71" t="s">
        <v>214</v>
      </c>
      <c r="B25" s="72">
        <v>122</v>
      </c>
      <c r="C25" s="63">
        <v>707520</v>
      </c>
      <c r="D25" s="63">
        <v>8607395</v>
      </c>
      <c r="E25" s="73">
        <v>0</v>
      </c>
      <c r="F25" s="61">
        <v>0</v>
      </c>
      <c r="G25" s="74">
        <v>0</v>
      </c>
      <c r="H25" s="62">
        <v>4</v>
      </c>
      <c r="I25" s="65">
        <v>79913</v>
      </c>
      <c r="J25" s="65">
        <v>1292876</v>
      </c>
      <c r="K25" s="62">
        <v>3</v>
      </c>
      <c r="L25" s="65">
        <v>10227</v>
      </c>
      <c r="M25" s="65">
        <v>103615</v>
      </c>
      <c r="N25" s="62">
        <v>12</v>
      </c>
      <c r="O25" s="65">
        <v>38685</v>
      </c>
      <c r="P25" s="62">
        <v>378608</v>
      </c>
      <c r="Q25" s="71" t="s">
        <v>214</v>
      </c>
      <c r="R25" s="72">
        <v>1</v>
      </c>
      <c r="S25" s="63">
        <v>243</v>
      </c>
      <c r="T25" s="62">
        <v>1990</v>
      </c>
      <c r="U25" s="73">
        <v>0</v>
      </c>
      <c r="V25" s="61">
        <v>0</v>
      </c>
      <c r="W25" s="73">
        <v>0</v>
      </c>
      <c r="X25" s="62">
        <v>14</v>
      </c>
      <c r="Y25" s="65">
        <v>139276</v>
      </c>
      <c r="Z25" s="65">
        <v>1488055</v>
      </c>
      <c r="AA25" s="62">
        <v>2</v>
      </c>
      <c r="AB25" s="65">
        <v>11767</v>
      </c>
      <c r="AC25" s="65">
        <v>113335</v>
      </c>
      <c r="AD25" s="62">
        <v>77</v>
      </c>
      <c r="AE25" s="62">
        <v>1827</v>
      </c>
      <c r="AF25" s="65">
        <v>342541</v>
      </c>
      <c r="AG25" s="65">
        <v>4181197</v>
      </c>
      <c r="AH25" s="59" t="s">
        <v>214</v>
      </c>
      <c r="AI25" s="60">
        <v>0</v>
      </c>
      <c r="AJ25" s="61">
        <v>0</v>
      </c>
      <c r="AK25" s="61">
        <v>0</v>
      </c>
      <c r="AL25" s="62">
        <v>9</v>
      </c>
      <c r="AM25" s="63">
        <v>84868</v>
      </c>
      <c r="AN25" s="63">
        <v>1047719</v>
      </c>
      <c r="AO25" s="62">
        <v>47</v>
      </c>
      <c r="AP25" s="64">
        <v>541</v>
      </c>
      <c r="AQ25" s="65">
        <v>130390</v>
      </c>
      <c r="AR25" s="62">
        <v>34</v>
      </c>
      <c r="AS25" s="62">
        <v>492</v>
      </c>
      <c r="AT25" s="65">
        <v>63532</v>
      </c>
      <c r="AU25" s="62">
        <v>13</v>
      </c>
      <c r="AV25" s="64">
        <v>49</v>
      </c>
      <c r="AW25" s="65">
        <v>66858</v>
      </c>
      <c r="AX25" s="71" t="s">
        <v>214</v>
      </c>
      <c r="AY25" s="103">
        <v>116</v>
      </c>
      <c r="AZ25" s="93">
        <v>772822</v>
      </c>
      <c r="BA25" s="93">
        <v>8871499</v>
      </c>
      <c r="BB25" s="93">
        <v>4</v>
      </c>
      <c r="BC25" s="93">
        <v>33994</v>
      </c>
      <c r="BD25" s="93">
        <v>496768</v>
      </c>
      <c r="BE25" s="93">
        <v>4</v>
      </c>
      <c r="BF25" s="93">
        <v>21486</v>
      </c>
      <c r="BG25" s="93">
        <v>230292</v>
      </c>
      <c r="BH25" s="93">
        <v>3</v>
      </c>
      <c r="BI25" s="93">
        <v>43202</v>
      </c>
      <c r="BJ25" s="93">
        <v>386140</v>
      </c>
      <c r="BK25" s="102" t="s">
        <v>214</v>
      </c>
      <c r="BL25" s="103">
        <v>10</v>
      </c>
      <c r="BM25" s="93">
        <v>82813</v>
      </c>
      <c r="BN25" s="93">
        <v>732528</v>
      </c>
      <c r="BO25" s="93">
        <v>2</v>
      </c>
      <c r="BP25" s="93">
        <v>226</v>
      </c>
      <c r="BQ25" s="93">
        <v>1621</v>
      </c>
      <c r="BR25" s="98">
        <v>0</v>
      </c>
      <c r="BS25" s="98">
        <v>0</v>
      </c>
      <c r="BT25" s="98">
        <v>0</v>
      </c>
      <c r="BU25" s="94">
        <v>12</v>
      </c>
      <c r="BV25" s="93">
        <v>85317</v>
      </c>
      <c r="BW25" s="92">
        <v>1006916</v>
      </c>
      <c r="BX25" s="90" t="s">
        <v>214</v>
      </c>
      <c r="BY25" s="91">
        <v>2</v>
      </c>
      <c r="BZ25" s="92">
        <v>21441</v>
      </c>
      <c r="CA25" s="93">
        <v>253671</v>
      </c>
      <c r="CB25" s="94">
        <v>68</v>
      </c>
      <c r="CC25" s="94">
        <v>2642</v>
      </c>
      <c r="CD25" s="93">
        <v>446871</v>
      </c>
      <c r="CE25" s="92">
        <v>5477159</v>
      </c>
      <c r="CF25" s="95">
        <v>0</v>
      </c>
      <c r="CG25" s="96">
        <v>0</v>
      </c>
      <c r="CH25" s="96">
        <v>0</v>
      </c>
      <c r="CI25" s="94">
        <v>11</v>
      </c>
      <c r="CJ25" s="92">
        <v>37472</v>
      </c>
      <c r="CK25" s="92">
        <v>286404</v>
      </c>
      <c r="CL25" s="120" t="s">
        <v>214</v>
      </c>
      <c r="CM25" s="117">
        <v>116</v>
      </c>
      <c r="CN25" s="117">
        <v>174</v>
      </c>
      <c r="CO25" s="65">
        <v>772822</v>
      </c>
      <c r="CP25" s="63">
        <v>8871499</v>
      </c>
      <c r="CQ25" s="117">
        <v>1</v>
      </c>
      <c r="CR25" s="117">
        <v>4</v>
      </c>
      <c r="CS25" s="65">
        <v>685</v>
      </c>
      <c r="CT25" s="65">
        <v>3973</v>
      </c>
      <c r="CU25" s="118">
        <v>0</v>
      </c>
      <c r="CV25" s="118">
        <v>0</v>
      </c>
      <c r="CW25" s="74">
        <v>0</v>
      </c>
      <c r="CX25" s="61">
        <v>0</v>
      </c>
      <c r="CY25" s="117">
        <v>8</v>
      </c>
      <c r="CZ25" s="117">
        <v>8</v>
      </c>
      <c r="DA25" s="65">
        <v>67403</v>
      </c>
      <c r="DB25" s="65">
        <v>762392</v>
      </c>
      <c r="DC25" s="115" t="s">
        <v>214</v>
      </c>
      <c r="DD25" s="116">
        <v>97</v>
      </c>
      <c r="DE25" s="117">
        <v>150</v>
      </c>
      <c r="DF25" s="65">
        <v>576771</v>
      </c>
      <c r="DG25" s="63">
        <v>6259768</v>
      </c>
      <c r="DH25" s="117">
        <v>7</v>
      </c>
      <c r="DI25" s="117">
        <v>9</v>
      </c>
      <c r="DJ25" s="65">
        <v>127510</v>
      </c>
      <c r="DK25" s="65">
        <v>1841376</v>
      </c>
      <c r="DL25" s="117">
        <v>3</v>
      </c>
      <c r="DM25" s="117">
        <v>3</v>
      </c>
      <c r="DN25" s="65">
        <v>453</v>
      </c>
      <c r="DO25" s="65">
        <v>3990</v>
      </c>
      <c r="DP25" s="118">
        <v>0</v>
      </c>
      <c r="DQ25" s="118">
        <v>0</v>
      </c>
      <c r="DR25" s="74">
        <v>0</v>
      </c>
      <c r="DS25" s="74">
        <v>0</v>
      </c>
      <c r="DT25" s="102" t="s">
        <v>214</v>
      </c>
      <c r="DU25" s="116">
        <v>116</v>
      </c>
      <c r="DV25" s="124">
        <v>174</v>
      </c>
      <c r="DW25" s="92">
        <v>772822</v>
      </c>
      <c r="DX25" s="124">
        <v>8</v>
      </c>
      <c r="DY25" s="124">
        <v>11</v>
      </c>
      <c r="DZ25" s="92">
        <v>25483</v>
      </c>
      <c r="EA25" s="124">
        <v>15</v>
      </c>
      <c r="EB25" s="124">
        <v>21</v>
      </c>
      <c r="EC25" s="92">
        <v>16804</v>
      </c>
      <c r="ED25" s="94">
        <v>43</v>
      </c>
      <c r="EE25" s="124">
        <v>63</v>
      </c>
      <c r="EF25" s="125">
        <v>171693</v>
      </c>
      <c r="EG25" s="126">
        <v>30</v>
      </c>
      <c r="EH25" s="94">
        <v>42</v>
      </c>
      <c r="EI25" s="125">
        <v>185969</v>
      </c>
      <c r="EJ25" s="94">
        <v>16</v>
      </c>
      <c r="EK25" s="94">
        <v>31</v>
      </c>
      <c r="EL25" s="125">
        <v>219427</v>
      </c>
      <c r="EM25" s="94">
        <v>4</v>
      </c>
      <c r="EN25" s="94">
        <v>6</v>
      </c>
      <c r="EO25" s="125">
        <v>153446</v>
      </c>
      <c r="EP25" s="102" t="s">
        <v>214</v>
      </c>
      <c r="EQ25" s="116">
        <v>116</v>
      </c>
      <c r="ER25" s="124">
        <v>174</v>
      </c>
      <c r="ES25" s="93">
        <v>772822</v>
      </c>
      <c r="ET25" s="92">
        <v>8871499</v>
      </c>
      <c r="EU25" s="95">
        <v>0</v>
      </c>
      <c r="EV25" s="95">
        <v>0</v>
      </c>
      <c r="EW25" s="98">
        <v>0</v>
      </c>
      <c r="EX25" s="98">
        <v>0</v>
      </c>
      <c r="EY25" s="126">
        <v>7</v>
      </c>
      <c r="EZ25" s="126">
        <v>10</v>
      </c>
      <c r="FA25" s="63">
        <v>23286</v>
      </c>
      <c r="FB25" s="65">
        <v>156349</v>
      </c>
      <c r="FC25" s="117">
        <v>6</v>
      </c>
      <c r="FD25" s="117">
        <v>10</v>
      </c>
      <c r="FE25" s="65">
        <v>15453</v>
      </c>
      <c r="FF25" s="65">
        <v>106704</v>
      </c>
      <c r="FG25" s="117">
        <v>8</v>
      </c>
      <c r="FH25" s="117">
        <v>8</v>
      </c>
      <c r="FI25" s="65">
        <v>17354</v>
      </c>
      <c r="FJ25" s="120" t="s">
        <v>214</v>
      </c>
      <c r="FK25" s="135">
        <v>121827</v>
      </c>
      <c r="FL25" s="117">
        <v>7</v>
      </c>
      <c r="FM25" s="117">
        <v>23</v>
      </c>
      <c r="FN25" s="63">
        <v>21183</v>
      </c>
      <c r="FO25" s="65">
        <v>198885</v>
      </c>
      <c r="FP25" s="117">
        <v>13</v>
      </c>
      <c r="FQ25" s="117">
        <v>18</v>
      </c>
      <c r="FR25" s="63">
        <v>53829</v>
      </c>
      <c r="FS25" s="65">
        <v>401598</v>
      </c>
      <c r="FT25" s="117">
        <v>4</v>
      </c>
      <c r="FU25" s="117">
        <v>4</v>
      </c>
      <c r="FV25" s="65">
        <v>12479</v>
      </c>
      <c r="FW25" s="65">
        <v>136589</v>
      </c>
      <c r="FX25" s="117">
        <v>20</v>
      </c>
      <c r="FY25" s="117">
        <v>21</v>
      </c>
      <c r="FZ25" s="65">
        <v>66962</v>
      </c>
      <c r="GA25" s="65">
        <v>621478</v>
      </c>
      <c r="GB25" s="120" t="s">
        <v>214</v>
      </c>
      <c r="GC25" s="91">
        <v>4</v>
      </c>
      <c r="GD25" s="126">
        <v>4</v>
      </c>
      <c r="GE25" s="64">
        <v>18263</v>
      </c>
      <c r="GF25" s="65">
        <v>167629</v>
      </c>
      <c r="GG25" s="126">
        <v>23</v>
      </c>
      <c r="GH25" s="117">
        <v>33</v>
      </c>
      <c r="GI25" s="65">
        <v>162226</v>
      </c>
      <c r="GJ25" s="65">
        <v>1759391</v>
      </c>
      <c r="GK25" s="131">
        <v>21</v>
      </c>
      <c r="GL25" s="131">
        <v>38</v>
      </c>
      <c r="GM25" s="65">
        <v>258966</v>
      </c>
      <c r="GN25" s="65">
        <v>3420894</v>
      </c>
      <c r="GO25" s="131">
        <v>3</v>
      </c>
      <c r="GP25" s="131">
        <v>5</v>
      </c>
      <c r="GQ25" s="65">
        <v>122821</v>
      </c>
      <c r="GR25" s="65">
        <v>1780155</v>
      </c>
      <c r="GS25" s="147" t="s">
        <v>214</v>
      </c>
      <c r="GT25" s="92">
        <v>2851701</v>
      </c>
      <c r="GU25" s="92">
        <v>64906</v>
      </c>
      <c r="GV25" s="92">
        <v>772822</v>
      </c>
      <c r="GW25" s="92">
        <v>125131</v>
      </c>
      <c r="GX25" s="92">
        <v>28569</v>
      </c>
      <c r="GY25" s="92">
        <v>413038</v>
      </c>
      <c r="GZ25" s="92">
        <v>18780</v>
      </c>
      <c r="HA25" s="92">
        <v>6499</v>
      </c>
      <c r="HB25" s="92">
        <v>92051</v>
      </c>
      <c r="HC25" s="92">
        <v>14923</v>
      </c>
      <c r="HD25" s="92">
        <v>6349</v>
      </c>
      <c r="HE25" s="92">
        <v>84447</v>
      </c>
      <c r="HF25" s="92">
        <v>263283</v>
      </c>
      <c r="HG25" s="92">
        <v>1450</v>
      </c>
      <c r="HH25" s="92">
        <v>16999</v>
      </c>
      <c r="HI25" s="143" t="s">
        <v>214</v>
      </c>
      <c r="HJ25" s="144">
        <v>2156161</v>
      </c>
      <c r="HK25" s="92">
        <v>18491</v>
      </c>
      <c r="HL25" s="92">
        <v>131029</v>
      </c>
      <c r="HM25" s="145">
        <v>0</v>
      </c>
      <c r="HN25" s="96">
        <v>0</v>
      </c>
      <c r="HO25" s="96">
        <v>0</v>
      </c>
      <c r="HP25" s="125">
        <v>2510</v>
      </c>
      <c r="HQ25" s="92">
        <v>165</v>
      </c>
      <c r="HR25" s="92">
        <v>607</v>
      </c>
      <c r="HS25" s="125">
        <v>270913</v>
      </c>
      <c r="HT25" s="125">
        <v>3383</v>
      </c>
      <c r="HU25" s="92">
        <v>34651</v>
      </c>
      <c r="HV25" s="145">
        <v>0</v>
      </c>
      <c r="HW25" s="96">
        <v>0</v>
      </c>
      <c r="HX25" s="96">
        <v>0</v>
      </c>
      <c r="HY25" s="145">
        <v>0</v>
      </c>
      <c r="HZ25" s="145">
        <v>0</v>
      </c>
      <c r="IA25" s="96">
        <v>0</v>
      </c>
    </row>
    <row r="26" spans="1:235" ht="24" customHeight="1">
      <c r="A26" s="70" t="s">
        <v>215</v>
      </c>
      <c r="B26" s="52">
        <v>29</v>
      </c>
      <c r="C26" s="53">
        <v>141776</v>
      </c>
      <c r="D26" s="53">
        <v>1732684</v>
      </c>
      <c r="E26" s="66">
        <v>0</v>
      </c>
      <c r="F26" s="58">
        <v>0</v>
      </c>
      <c r="G26" s="68">
        <v>0</v>
      </c>
      <c r="H26" s="54">
        <v>2</v>
      </c>
      <c r="I26" s="56">
        <v>136</v>
      </c>
      <c r="J26" s="56">
        <v>963</v>
      </c>
      <c r="K26" s="54">
        <v>1</v>
      </c>
      <c r="L26" s="56">
        <v>3407</v>
      </c>
      <c r="M26" s="56">
        <v>33850</v>
      </c>
      <c r="N26" s="54">
        <v>4</v>
      </c>
      <c r="O26" s="56">
        <v>2447</v>
      </c>
      <c r="P26" s="54">
        <v>18928</v>
      </c>
      <c r="Q26" s="70" t="s">
        <v>215</v>
      </c>
      <c r="R26" s="57">
        <v>0</v>
      </c>
      <c r="S26" s="58">
        <v>0</v>
      </c>
      <c r="T26" s="66">
        <v>0</v>
      </c>
      <c r="U26" s="66">
        <v>0</v>
      </c>
      <c r="V26" s="58">
        <v>0</v>
      </c>
      <c r="W26" s="66">
        <v>0</v>
      </c>
      <c r="X26" s="54">
        <v>1</v>
      </c>
      <c r="Y26" s="56">
        <v>441</v>
      </c>
      <c r="Z26" s="56">
        <v>3161</v>
      </c>
      <c r="AA26" s="54">
        <v>1</v>
      </c>
      <c r="AB26" s="56">
        <v>5541</v>
      </c>
      <c r="AC26" s="56">
        <v>55374</v>
      </c>
      <c r="AD26" s="54">
        <v>20</v>
      </c>
      <c r="AE26" s="54">
        <v>632</v>
      </c>
      <c r="AF26" s="56">
        <v>129804</v>
      </c>
      <c r="AG26" s="56">
        <v>1620408</v>
      </c>
      <c r="AH26" s="51" t="s">
        <v>215</v>
      </c>
      <c r="AI26" s="57">
        <v>0</v>
      </c>
      <c r="AJ26" s="58">
        <v>0</v>
      </c>
      <c r="AK26" s="58">
        <v>0</v>
      </c>
      <c r="AL26" s="66">
        <v>0</v>
      </c>
      <c r="AM26" s="58">
        <v>0</v>
      </c>
      <c r="AN26" s="58">
        <v>0</v>
      </c>
      <c r="AO26" s="54">
        <v>7</v>
      </c>
      <c r="AP26" s="55">
        <v>18</v>
      </c>
      <c r="AQ26" s="56">
        <v>2888</v>
      </c>
      <c r="AR26" s="54">
        <v>7</v>
      </c>
      <c r="AS26" s="54">
        <v>18</v>
      </c>
      <c r="AT26" s="56">
        <v>2888</v>
      </c>
      <c r="AU26" s="66">
        <v>0</v>
      </c>
      <c r="AV26" s="67">
        <v>0</v>
      </c>
      <c r="AW26" s="68">
        <v>0</v>
      </c>
      <c r="AX26" s="70" t="s">
        <v>215</v>
      </c>
      <c r="AY26" s="101">
        <v>28</v>
      </c>
      <c r="AZ26" s="86">
        <v>225704</v>
      </c>
      <c r="BA26" s="86">
        <v>2714270</v>
      </c>
      <c r="BB26" s="86">
        <v>1</v>
      </c>
      <c r="BC26" s="86">
        <v>685</v>
      </c>
      <c r="BD26" s="86">
        <v>3973</v>
      </c>
      <c r="BE26" s="86">
        <v>1</v>
      </c>
      <c r="BF26" s="86">
        <v>263</v>
      </c>
      <c r="BG26" s="86">
        <v>1764</v>
      </c>
      <c r="BH26" s="86">
        <v>1</v>
      </c>
      <c r="BI26" s="86">
        <v>14518</v>
      </c>
      <c r="BJ26" s="86">
        <v>97511</v>
      </c>
      <c r="BK26" s="100" t="s">
        <v>215</v>
      </c>
      <c r="BL26" s="104">
        <v>0</v>
      </c>
      <c r="BM26" s="84">
        <v>0</v>
      </c>
      <c r="BN26" s="84">
        <v>0</v>
      </c>
      <c r="BO26" s="86">
        <v>1</v>
      </c>
      <c r="BP26" s="86">
        <v>49</v>
      </c>
      <c r="BQ26" s="86">
        <v>353</v>
      </c>
      <c r="BR26" s="84">
        <v>0</v>
      </c>
      <c r="BS26" s="84">
        <v>0</v>
      </c>
      <c r="BT26" s="84">
        <v>0</v>
      </c>
      <c r="BU26" s="88">
        <v>0</v>
      </c>
      <c r="BV26" s="84">
        <v>0</v>
      </c>
      <c r="BW26" s="83">
        <v>0</v>
      </c>
      <c r="BX26" s="81" t="s">
        <v>215</v>
      </c>
      <c r="BY26" s="82">
        <v>0</v>
      </c>
      <c r="BZ26" s="83">
        <v>0</v>
      </c>
      <c r="CA26" s="84">
        <v>0</v>
      </c>
      <c r="CB26" s="85">
        <v>20</v>
      </c>
      <c r="CC26" s="85">
        <v>864</v>
      </c>
      <c r="CD26" s="86">
        <v>178784</v>
      </c>
      <c r="CE26" s="87">
        <v>2375673</v>
      </c>
      <c r="CF26" s="88">
        <v>0</v>
      </c>
      <c r="CG26" s="83">
        <v>0</v>
      </c>
      <c r="CH26" s="83">
        <v>0</v>
      </c>
      <c r="CI26" s="85">
        <v>4</v>
      </c>
      <c r="CJ26" s="87">
        <v>31405</v>
      </c>
      <c r="CK26" s="87">
        <v>234996</v>
      </c>
      <c r="CL26" s="25" t="s">
        <v>215</v>
      </c>
      <c r="CM26" s="113">
        <v>28</v>
      </c>
      <c r="CN26" s="113">
        <v>58</v>
      </c>
      <c r="CO26" s="56">
        <v>225704</v>
      </c>
      <c r="CP26" s="53">
        <v>2714270</v>
      </c>
      <c r="CQ26" s="113">
        <v>1</v>
      </c>
      <c r="CR26" s="113">
        <v>4</v>
      </c>
      <c r="CS26" s="56">
        <v>685</v>
      </c>
      <c r="CT26" s="56">
        <v>3973</v>
      </c>
      <c r="CU26" s="114">
        <v>0</v>
      </c>
      <c r="CV26" s="114">
        <v>0</v>
      </c>
      <c r="CW26" s="68">
        <v>0</v>
      </c>
      <c r="CX26" s="58">
        <v>0</v>
      </c>
      <c r="CY26" s="114">
        <v>0</v>
      </c>
      <c r="CZ26" s="114">
        <v>0</v>
      </c>
      <c r="DA26" s="68">
        <v>0</v>
      </c>
      <c r="DB26" s="68">
        <v>0</v>
      </c>
      <c r="DC26" s="111" t="s">
        <v>215</v>
      </c>
      <c r="DD26" s="112">
        <v>23</v>
      </c>
      <c r="DE26" s="113">
        <v>48</v>
      </c>
      <c r="DF26" s="56">
        <v>138315</v>
      </c>
      <c r="DG26" s="53">
        <v>1374546</v>
      </c>
      <c r="DH26" s="113">
        <v>3</v>
      </c>
      <c r="DI26" s="113">
        <v>5</v>
      </c>
      <c r="DJ26" s="56">
        <v>86644</v>
      </c>
      <c r="DK26" s="56">
        <v>1334047</v>
      </c>
      <c r="DL26" s="113">
        <v>1</v>
      </c>
      <c r="DM26" s="113">
        <v>1</v>
      </c>
      <c r="DN26" s="56">
        <v>60</v>
      </c>
      <c r="DO26" s="56">
        <v>1704</v>
      </c>
      <c r="DP26" s="114">
        <v>0</v>
      </c>
      <c r="DQ26" s="114">
        <v>0</v>
      </c>
      <c r="DR26" s="68">
        <v>0</v>
      </c>
      <c r="DS26" s="68">
        <v>0</v>
      </c>
      <c r="DT26" s="100" t="s">
        <v>215</v>
      </c>
      <c r="DU26" s="112">
        <v>28</v>
      </c>
      <c r="DV26" s="121">
        <v>58</v>
      </c>
      <c r="DW26" s="87">
        <v>225704</v>
      </c>
      <c r="DX26" s="121">
        <v>3</v>
      </c>
      <c r="DY26" s="121">
        <v>6</v>
      </c>
      <c r="DZ26" s="87">
        <v>9000</v>
      </c>
      <c r="EA26" s="121">
        <v>3</v>
      </c>
      <c r="EB26" s="121">
        <v>8</v>
      </c>
      <c r="EC26" s="87">
        <v>12338</v>
      </c>
      <c r="ED26" s="85">
        <v>12</v>
      </c>
      <c r="EE26" s="121">
        <v>27</v>
      </c>
      <c r="EF26" s="122">
        <v>50822</v>
      </c>
      <c r="EG26" s="123">
        <v>6</v>
      </c>
      <c r="EH26" s="85">
        <v>9</v>
      </c>
      <c r="EI26" s="122">
        <v>42529</v>
      </c>
      <c r="EJ26" s="85">
        <v>3</v>
      </c>
      <c r="EK26" s="85">
        <v>5</v>
      </c>
      <c r="EL26" s="122">
        <v>44042</v>
      </c>
      <c r="EM26" s="85">
        <v>1</v>
      </c>
      <c r="EN26" s="85">
        <v>3</v>
      </c>
      <c r="EO26" s="122">
        <v>66973</v>
      </c>
      <c r="EP26" s="100" t="s">
        <v>215</v>
      </c>
      <c r="EQ26" s="112">
        <v>28</v>
      </c>
      <c r="ER26" s="121">
        <v>58</v>
      </c>
      <c r="ES26" s="86">
        <v>225704</v>
      </c>
      <c r="ET26" s="87">
        <v>2714270</v>
      </c>
      <c r="EU26" s="88">
        <v>0</v>
      </c>
      <c r="EV26" s="88">
        <v>0</v>
      </c>
      <c r="EW26" s="84">
        <v>0</v>
      </c>
      <c r="EX26" s="84">
        <v>0</v>
      </c>
      <c r="EY26" s="123">
        <v>3</v>
      </c>
      <c r="EZ26" s="123">
        <v>6</v>
      </c>
      <c r="FA26" s="53">
        <v>9000</v>
      </c>
      <c r="FB26" s="56">
        <v>60982</v>
      </c>
      <c r="FC26" s="113">
        <v>1</v>
      </c>
      <c r="FD26" s="113">
        <v>4</v>
      </c>
      <c r="FE26" s="56">
        <v>11539</v>
      </c>
      <c r="FF26" s="56">
        <v>77310</v>
      </c>
      <c r="FG26" s="113">
        <v>2</v>
      </c>
      <c r="FH26" s="113">
        <v>2</v>
      </c>
      <c r="FI26" s="56">
        <v>14781</v>
      </c>
      <c r="FJ26" s="25" t="s">
        <v>215</v>
      </c>
      <c r="FK26" s="134">
        <v>99275</v>
      </c>
      <c r="FL26" s="113">
        <v>2</v>
      </c>
      <c r="FM26" s="113">
        <v>18</v>
      </c>
      <c r="FN26" s="53">
        <v>13045</v>
      </c>
      <c r="FO26" s="56">
        <v>95235</v>
      </c>
      <c r="FP26" s="113">
        <v>3</v>
      </c>
      <c r="FQ26" s="113">
        <v>3</v>
      </c>
      <c r="FR26" s="53">
        <v>1070</v>
      </c>
      <c r="FS26" s="56">
        <v>7728</v>
      </c>
      <c r="FT26" s="113">
        <v>1</v>
      </c>
      <c r="FU26" s="113">
        <v>1</v>
      </c>
      <c r="FV26" s="56">
        <v>738</v>
      </c>
      <c r="FW26" s="56">
        <v>6503</v>
      </c>
      <c r="FX26" s="113">
        <v>6</v>
      </c>
      <c r="FY26" s="113">
        <v>7</v>
      </c>
      <c r="FZ26" s="56">
        <v>21649</v>
      </c>
      <c r="GA26" s="56">
        <v>196924</v>
      </c>
      <c r="GB26" s="25" t="s">
        <v>215</v>
      </c>
      <c r="GC26" s="89">
        <v>1</v>
      </c>
      <c r="GD26" s="123">
        <v>1</v>
      </c>
      <c r="GE26" s="55">
        <v>3407</v>
      </c>
      <c r="GF26" s="56">
        <v>35468</v>
      </c>
      <c r="GG26" s="123">
        <v>2</v>
      </c>
      <c r="GH26" s="113">
        <v>3</v>
      </c>
      <c r="GI26" s="56">
        <v>8514</v>
      </c>
      <c r="GJ26" s="56">
        <v>88495</v>
      </c>
      <c r="GK26" s="130">
        <v>6</v>
      </c>
      <c r="GL26" s="130">
        <v>10</v>
      </c>
      <c r="GM26" s="56">
        <v>74988</v>
      </c>
      <c r="GN26" s="56">
        <v>956690</v>
      </c>
      <c r="GO26" s="130">
        <v>1</v>
      </c>
      <c r="GP26" s="130">
        <v>3</v>
      </c>
      <c r="GQ26" s="56">
        <v>66973</v>
      </c>
      <c r="GR26" s="56">
        <v>1089660</v>
      </c>
      <c r="GS26" s="26" t="s">
        <v>215</v>
      </c>
      <c r="GT26" s="87">
        <v>383651</v>
      </c>
      <c r="GU26" s="87">
        <v>15543</v>
      </c>
      <c r="GV26" s="87">
        <v>225704</v>
      </c>
      <c r="GW26" s="87">
        <v>69658</v>
      </c>
      <c r="GX26" s="87">
        <v>9532</v>
      </c>
      <c r="GY26" s="87">
        <v>158036</v>
      </c>
      <c r="GZ26" s="87">
        <v>2749</v>
      </c>
      <c r="HA26" s="87">
        <v>1484</v>
      </c>
      <c r="HB26" s="87">
        <v>21071</v>
      </c>
      <c r="HC26" s="87">
        <v>2921</v>
      </c>
      <c r="HD26" s="87">
        <v>1158</v>
      </c>
      <c r="HE26" s="87">
        <v>11551</v>
      </c>
      <c r="HF26" s="83">
        <v>0</v>
      </c>
      <c r="HG26" s="83">
        <v>0</v>
      </c>
      <c r="HH26" s="83">
        <v>0</v>
      </c>
      <c r="HI26" s="27" t="s">
        <v>215</v>
      </c>
      <c r="HJ26" s="142">
        <v>43472</v>
      </c>
      <c r="HK26" s="87">
        <v>2531</v>
      </c>
      <c r="HL26" s="87">
        <v>26057</v>
      </c>
      <c r="HM26" s="127">
        <v>0</v>
      </c>
      <c r="HN26" s="83">
        <v>0</v>
      </c>
      <c r="HO26" s="83">
        <v>0</v>
      </c>
      <c r="HP26" s="127">
        <v>0</v>
      </c>
      <c r="HQ26" s="83">
        <v>0</v>
      </c>
      <c r="HR26" s="83">
        <v>0</v>
      </c>
      <c r="HS26" s="122">
        <v>264851</v>
      </c>
      <c r="HT26" s="122">
        <v>838</v>
      </c>
      <c r="HU26" s="87">
        <v>8989</v>
      </c>
      <c r="HV26" s="127">
        <v>0</v>
      </c>
      <c r="HW26" s="83">
        <v>0</v>
      </c>
      <c r="HX26" s="83">
        <v>0</v>
      </c>
      <c r="HY26" s="127">
        <v>0</v>
      </c>
      <c r="HZ26" s="127">
        <v>0</v>
      </c>
      <c r="IA26" s="83">
        <v>0</v>
      </c>
    </row>
    <row r="27" spans="1:235" ht="24" customHeight="1">
      <c r="A27" s="70" t="s">
        <v>216</v>
      </c>
      <c r="B27" s="52">
        <v>41</v>
      </c>
      <c r="C27" s="53">
        <v>202850</v>
      </c>
      <c r="D27" s="53">
        <v>2023654</v>
      </c>
      <c r="E27" s="66">
        <v>0</v>
      </c>
      <c r="F27" s="58">
        <v>0</v>
      </c>
      <c r="G27" s="68">
        <v>0</v>
      </c>
      <c r="H27" s="54">
        <v>1</v>
      </c>
      <c r="I27" s="56">
        <v>580</v>
      </c>
      <c r="J27" s="56">
        <v>4161</v>
      </c>
      <c r="K27" s="66">
        <v>0</v>
      </c>
      <c r="L27" s="68">
        <v>0</v>
      </c>
      <c r="M27" s="68">
        <v>0</v>
      </c>
      <c r="N27" s="54">
        <v>6</v>
      </c>
      <c r="O27" s="56">
        <v>35994</v>
      </c>
      <c r="P27" s="54">
        <v>357414</v>
      </c>
      <c r="Q27" s="70" t="s">
        <v>216</v>
      </c>
      <c r="R27" s="52">
        <v>1</v>
      </c>
      <c r="S27" s="53">
        <v>243</v>
      </c>
      <c r="T27" s="54">
        <v>1990</v>
      </c>
      <c r="U27" s="66">
        <v>0</v>
      </c>
      <c r="V27" s="58">
        <v>0</v>
      </c>
      <c r="W27" s="66">
        <v>0</v>
      </c>
      <c r="X27" s="54">
        <v>3</v>
      </c>
      <c r="Y27" s="56">
        <v>45403</v>
      </c>
      <c r="Z27" s="56">
        <v>379302</v>
      </c>
      <c r="AA27" s="54">
        <v>1</v>
      </c>
      <c r="AB27" s="56">
        <v>6226</v>
      </c>
      <c r="AC27" s="56">
        <v>57961</v>
      </c>
      <c r="AD27" s="54">
        <v>22</v>
      </c>
      <c r="AE27" s="54">
        <v>397</v>
      </c>
      <c r="AF27" s="56">
        <v>65012</v>
      </c>
      <c r="AG27" s="56">
        <v>748017</v>
      </c>
      <c r="AH27" s="51" t="s">
        <v>216</v>
      </c>
      <c r="AI27" s="57">
        <v>0</v>
      </c>
      <c r="AJ27" s="58">
        <v>0</v>
      </c>
      <c r="AK27" s="58">
        <v>0</v>
      </c>
      <c r="AL27" s="54">
        <v>7</v>
      </c>
      <c r="AM27" s="53">
        <v>49392</v>
      </c>
      <c r="AN27" s="53">
        <v>474809</v>
      </c>
      <c r="AO27" s="54">
        <v>17</v>
      </c>
      <c r="AP27" s="55">
        <v>138</v>
      </c>
      <c r="AQ27" s="56">
        <v>32901</v>
      </c>
      <c r="AR27" s="54">
        <v>12</v>
      </c>
      <c r="AS27" s="54">
        <v>128</v>
      </c>
      <c r="AT27" s="56">
        <v>21177</v>
      </c>
      <c r="AU27" s="54">
        <v>5</v>
      </c>
      <c r="AV27" s="55">
        <v>10</v>
      </c>
      <c r="AW27" s="56">
        <v>11724</v>
      </c>
      <c r="AX27" s="70" t="s">
        <v>216</v>
      </c>
      <c r="AY27" s="101">
        <v>35</v>
      </c>
      <c r="AZ27" s="86">
        <v>229836</v>
      </c>
      <c r="BA27" s="86">
        <v>2753905</v>
      </c>
      <c r="BB27" s="86">
        <v>1</v>
      </c>
      <c r="BC27" s="86">
        <v>30625</v>
      </c>
      <c r="BD27" s="86">
        <v>470532</v>
      </c>
      <c r="BE27" s="86">
        <v>1</v>
      </c>
      <c r="BF27" s="86">
        <v>12917</v>
      </c>
      <c r="BG27" s="86">
        <v>167895</v>
      </c>
      <c r="BH27" s="86">
        <v>1</v>
      </c>
      <c r="BI27" s="86">
        <v>15109</v>
      </c>
      <c r="BJ27" s="86">
        <v>161883</v>
      </c>
      <c r="BK27" s="100" t="s">
        <v>216</v>
      </c>
      <c r="BL27" s="101">
        <v>5</v>
      </c>
      <c r="BM27" s="86">
        <v>31021</v>
      </c>
      <c r="BN27" s="86">
        <v>313612</v>
      </c>
      <c r="BO27" s="86">
        <v>1</v>
      </c>
      <c r="BP27" s="86">
        <v>177</v>
      </c>
      <c r="BQ27" s="86">
        <v>1268</v>
      </c>
      <c r="BR27" s="84">
        <v>0</v>
      </c>
      <c r="BS27" s="84">
        <v>0</v>
      </c>
      <c r="BT27" s="84">
        <v>0</v>
      </c>
      <c r="BU27" s="85">
        <v>3</v>
      </c>
      <c r="BV27" s="86">
        <v>21558</v>
      </c>
      <c r="BW27" s="87">
        <v>289071</v>
      </c>
      <c r="BX27" s="81" t="s">
        <v>216</v>
      </c>
      <c r="BY27" s="82">
        <v>0</v>
      </c>
      <c r="BZ27" s="83">
        <v>0</v>
      </c>
      <c r="CA27" s="84">
        <v>0</v>
      </c>
      <c r="CB27" s="85">
        <v>20</v>
      </c>
      <c r="CC27" s="85">
        <v>744</v>
      </c>
      <c r="CD27" s="86">
        <v>115880</v>
      </c>
      <c r="CE27" s="87">
        <v>1331244</v>
      </c>
      <c r="CF27" s="88">
        <v>0</v>
      </c>
      <c r="CG27" s="83">
        <v>0</v>
      </c>
      <c r="CH27" s="83">
        <v>0</v>
      </c>
      <c r="CI27" s="85">
        <v>3</v>
      </c>
      <c r="CJ27" s="87">
        <v>2549</v>
      </c>
      <c r="CK27" s="87">
        <v>18400</v>
      </c>
      <c r="CL27" s="25" t="s">
        <v>216</v>
      </c>
      <c r="CM27" s="113">
        <v>35</v>
      </c>
      <c r="CN27" s="113">
        <v>46</v>
      </c>
      <c r="CO27" s="56">
        <v>229836</v>
      </c>
      <c r="CP27" s="53">
        <v>2753905</v>
      </c>
      <c r="CQ27" s="114">
        <v>0</v>
      </c>
      <c r="CR27" s="114">
        <v>0</v>
      </c>
      <c r="CS27" s="68">
        <v>0</v>
      </c>
      <c r="CT27" s="68">
        <v>0</v>
      </c>
      <c r="CU27" s="114">
        <v>0</v>
      </c>
      <c r="CV27" s="114">
        <v>0</v>
      </c>
      <c r="CW27" s="68">
        <v>0</v>
      </c>
      <c r="CX27" s="58">
        <v>0</v>
      </c>
      <c r="CY27" s="113">
        <v>4</v>
      </c>
      <c r="CZ27" s="113">
        <v>4</v>
      </c>
      <c r="DA27" s="56">
        <v>31982</v>
      </c>
      <c r="DB27" s="56">
        <v>491164</v>
      </c>
      <c r="DC27" s="111" t="s">
        <v>216</v>
      </c>
      <c r="DD27" s="112">
        <v>28</v>
      </c>
      <c r="DE27" s="113">
        <v>39</v>
      </c>
      <c r="DF27" s="56">
        <v>164150</v>
      </c>
      <c r="DG27" s="53">
        <v>1846555</v>
      </c>
      <c r="DH27" s="113">
        <v>2</v>
      </c>
      <c r="DI27" s="113">
        <v>2</v>
      </c>
      <c r="DJ27" s="56">
        <v>33440</v>
      </c>
      <c r="DK27" s="56">
        <v>414701</v>
      </c>
      <c r="DL27" s="113">
        <v>1</v>
      </c>
      <c r="DM27" s="113">
        <v>1</v>
      </c>
      <c r="DN27" s="56">
        <v>264</v>
      </c>
      <c r="DO27" s="56">
        <v>1485</v>
      </c>
      <c r="DP27" s="114">
        <v>0</v>
      </c>
      <c r="DQ27" s="114">
        <v>0</v>
      </c>
      <c r="DR27" s="68">
        <v>0</v>
      </c>
      <c r="DS27" s="68">
        <v>0</v>
      </c>
      <c r="DT27" s="100" t="s">
        <v>216</v>
      </c>
      <c r="DU27" s="112">
        <v>35</v>
      </c>
      <c r="DV27" s="121">
        <v>46</v>
      </c>
      <c r="DW27" s="87">
        <v>229836</v>
      </c>
      <c r="DX27" s="121">
        <v>3</v>
      </c>
      <c r="DY27" s="121">
        <v>3</v>
      </c>
      <c r="DZ27" s="87">
        <v>2692</v>
      </c>
      <c r="EA27" s="121">
        <v>4</v>
      </c>
      <c r="EB27" s="121">
        <v>4</v>
      </c>
      <c r="EC27" s="87">
        <v>1003</v>
      </c>
      <c r="ED27" s="85">
        <v>12</v>
      </c>
      <c r="EE27" s="121">
        <v>14</v>
      </c>
      <c r="EF27" s="122">
        <v>29714</v>
      </c>
      <c r="EG27" s="123">
        <v>9</v>
      </c>
      <c r="EH27" s="85">
        <v>14</v>
      </c>
      <c r="EI27" s="122">
        <v>58120</v>
      </c>
      <c r="EJ27" s="85">
        <v>5</v>
      </c>
      <c r="EK27" s="85">
        <v>9</v>
      </c>
      <c r="EL27" s="122">
        <v>74276</v>
      </c>
      <c r="EM27" s="85">
        <v>2</v>
      </c>
      <c r="EN27" s="85">
        <v>2</v>
      </c>
      <c r="EO27" s="122">
        <v>64031</v>
      </c>
      <c r="EP27" s="100" t="s">
        <v>216</v>
      </c>
      <c r="EQ27" s="112">
        <v>35</v>
      </c>
      <c r="ER27" s="121">
        <v>46</v>
      </c>
      <c r="ES27" s="86">
        <v>229836</v>
      </c>
      <c r="ET27" s="87">
        <v>2753905</v>
      </c>
      <c r="EU27" s="88">
        <v>0</v>
      </c>
      <c r="EV27" s="88">
        <v>0</v>
      </c>
      <c r="EW27" s="84">
        <v>0</v>
      </c>
      <c r="EX27" s="84">
        <v>0</v>
      </c>
      <c r="EY27" s="123">
        <v>2</v>
      </c>
      <c r="EZ27" s="123">
        <v>2</v>
      </c>
      <c r="FA27" s="53">
        <v>495</v>
      </c>
      <c r="FB27" s="56">
        <v>3032</v>
      </c>
      <c r="FC27" s="113">
        <v>2</v>
      </c>
      <c r="FD27" s="113">
        <v>2</v>
      </c>
      <c r="FE27" s="56">
        <v>2461</v>
      </c>
      <c r="FF27" s="56">
        <v>17645</v>
      </c>
      <c r="FG27" s="113">
        <v>1</v>
      </c>
      <c r="FH27" s="113">
        <v>1</v>
      </c>
      <c r="FI27" s="56">
        <v>579</v>
      </c>
      <c r="FJ27" s="25" t="s">
        <v>216</v>
      </c>
      <c r="FK27" s="134">
        <v>4123</v>
      </c>
      <c r="FL27" s="113">
        <v>4</v>
      </c>
      <c r="FM27" s="113">
        <v>4</v>
      </c>
      <c r="FN27" s="53">
        <v>1278</v>
      </c>
      <c r="FO27" s="56">
        <v>18582</v>
      </c>
      <c r="FP27" s="113">
        <v>4</v>
      </c>
      <c r="FQ27" s="113">
        <v>6</v>
      </c>
      <c r="FR27" s="53">
        <v>7856</v>
      </c>
      <c r="FS27" s="56">
        <v>58131</v>
      </c>
      <c r="FT27" s="113">
        <v>2</v>
      </c>
      <c r="FU27" s="113">
        <v>2</v>
      </c>
      <c r="FV27" s="56">
        <v>11110</v>
      </c>
      <c r="FW27" s="56">
        <v>124169</v>
      </c>
      <c r="FX27" s="113">
        <v>3</v>
      </c>
      <c r="FY27" s="113">
        <v>3</v>
      </c>
      <c r="FZ27" s="56">
        <v>6534</v>
      </c>
      <c r="GA27" s="56">
        <v>62507</v>
      </c>
      <c r="GB27" s="25" t="s">
        <v>216</v>
      </c>
      <c r="GC27" s="89">
        <v>3</v>
      </c>
      <c r="GD27" s="123">
        <v>3</v>
      </c>
      <c r="GE27" s="55">
        <v>14856</v>
      </c>
      <c r="GF27" s="56">
        <v>132161</v>
      </c>
      <c r="GG27" s="123">
        <v>7</v>
      </c>
      <c r="GH27" s="113">
        <v>12</v>
      </c>
      <c r="GI27" s="56">
        <v>55596</v>
      </c>
      <c r="GJ27" s="56">
        <v>590743</v>
      </c>
      <c r="GK27" s="130">
        <v>6</v>
      </c>
      <c r="GL27" s="130">
        <v>10</v>
      </c>
      <c r="GM27" s="56">
        <v>95665</v>
      </c>
      <c r="GN27" s="56">
        <v>1328587</v>
      </c>
      <c r="GO27" s="130">
        <v>1</v>
      </c>
      <c r="GP27" s="130">
        <v>1</v>
      </c>
      <c r="GQ27" s="56">
        <v>33406</v>
      </c>
      <c r="GR27" s="56">
        <v>414225</v>
      </c>
      <c r="GS27" s="26" t="s">
        <v>216</v>
      </c>
      <c r="GT27" s="87">
        <v>2243771</v>
      </c>
      <c r="GU27" s="87">
        <v>17107</v>
      </c>
      <c r="GV27" s="87">
        <v>229836</v>
      </c>
      <c r="GW27" s="87">
        <v>19026</v>
      </c>
      <c r="GX27" s="87">
        <v>6316</v>
      </c>
      <c r="GY27" s="87">
        <v>78551</v>
      </c>
      <c r="GZ27" s="87">
        <v>11216</v>
      </c>
      <c r="HA27" s="87">
        <v>2086</v>
      </c>
      <c r="HB27" s="87">
        <v>52707</v>
      </c>
      <c r="HC27" s="87">
        <v>4477</v>
      </c>
      <c r="HD27" s="87">
        <v>2172</v>
      </c>
      <c r="HE27" s="87">
        <v>35370</v>
      </c>
      <c r="HF27" s="87">
        <v>209513</v>
      </c>
      <c r="HG27" s="87">
        <v>444</v>
      </c>
      <c r="HH27" s="87">
        <v>1562</v>
      </c>
      <c r="HI27" s="27" t="s">
        <v>216</v>
      </c>
      <c r="HJ27" s="142">
        <v>1997539</v>
      </c>
      <c r="HK27" s="87">
        <v>5359</v>
      </c>
      <c r="HL27" s="87">
        <v>53180</v>
      </c>
      <c r="HM27" s="127">
        <v>0</v>
      </c>
      <c r="HN27" s="83">
        <v>0</v>
      </c>
      <c r="HO27" s="83">
        <v>0</v>
      </c>
      <c r="HP27" s="127">
        <v>0</v>
      </c>
      <c r="HQ27" s="83">
        <v>0</v>
      </c>
      <c r="HR27" s="83">
        <v>0</v>
      </c>
      <c r="HS27" s="122">
        <v>2000</v>
      </c>
      <c r="HT27" s="122">
        <v>730</v>
      </c>
      <c r="HU27" s="87">
        <v>8466</v>
      </c>
      <c r="HV27" s="127">
        <v>0</v>
      </c>
      <c r="HW27" s="83">
        <v>0</v>
      </c>
      <c r="HX27" s="83">
        <v>0</v>
      </c>
      <c r="HY27" s="127">
        <v>0</v>
      </c>
      <c r="HZ27" s="127">
        <v>0</v>
      </c>
      <c r="IA27" s="83">
        <v>0</v>
      </c>
    </row>
    <row r="28" spans="1:235" ht="24" customHeight="1" thickBot="1">
      <c r="A28" s="70" t="s">
        <v>217</v>
      </c>
      <c r="B28" s="52">
        <v>52</v>
      </c>
      <c r="C28" s="53">
        <v>362894</v>
      </c>
      <c r="D28" s="53">
        <v>4851057</v>
      </c>
      <c r="E28" s="66">
        <v>0</v>
      </c>
      <c r="F28" s="58">
        <v>0</v>
      </c>
      <c r="G28" s="68">
        <v>0</v>
      </c>
      <c r="H28" s="54">
        <v>1</v>
      </c>
      <c r="I28" s="56">
        <v>79197</v>
      </c>
      <c r="J28" s="56">
        <v>1287752</v>
      </c>
      <c r="K28" s="54">
        <v>2</v>
      </c>
      <c r="L28" s="56">
        <v>6820</v>
      </c>
      <c r="M28" s="56">
        <v>69765</v>
      </c>
      <c r="N28" s="54">
        <v>2</v>
      </c>
      <c r="O28" s="56">
        <v>244</v>
      </c>
      <c r="P28" s="54">
        <v>2266</v>
      </c>
      <c r="Q28" s="70" t="s">
        <v>217</v>
      </c>
      <c r="R28" s="57">
        <v>0</v>
      </c>
      <c r="S28" s="58">
        <v>0</v>
      </c>
      <c r="T28" s="66">
        <v>0</v>
      </c>
      <c r="U28" s="66">
        <v>0</v>
      </c>
      <c r="V28" s="58">
        <v>0</v>
      </c>
      <c r="W28" s="66">
        <v>0</v>
      </c>
      <c r="X28" s="54">
        <v>10</v>
      </c>
      <c r="Y28" s="56">
        <v>93432</v>
      </c>
      <c r="Z28" s="56">
        <v>1105592</v>
      </c>
      <c r="AA28" s="66">
        <v>0</v>
      </c>
      <c r="AB28" s="68">
        <v>0</v>
      </c>
      <c r="AC28" s="68">
        <v>0</v>
      </c>
      <c r="AD28" s="54">
        <v>35</v>
      </c>
      <c r="AE28" s="54">
        <v>798</v>
      </c>
      <c r="AF28" s="56">
        <v>147725</v>
      </c>
      <c r="AG28" s="56">
        <v>1812772</v>
      </c>
      <c r="AH28" s="51" t="s">
        <v>217</v>
      </c>
      <c r="AI28" s="57">
        <v>0</v>
      </c>
      <c r="AJ28" s="58">
        <v>0</v>
      </c>
      <c r="AK28" s="58">
        <v>0</v>
      </c>
      <c r="AL28" s="54">
        <v>2</v>
      </c>
      <c r="AM28" s="53">
        <v>35476</v>
      </c>
      <c r="AN28" s="53">
        <v>572910</v>
      </c>
      <c r="AO28" s="54">
        <v>23</v>
      </c>
      <c r="AP28" s="55">
        <v>385</v>
      </c>
      <c r="AQ28" s="56">
        <v>94601</v>
      </c>
      <c r="AR28" s="54">
        <v>15</v>
      </c>
      <c r="AS28" s="54">
        <v>346</v>
      </c>
      <c r="AT28" s="56">
        <v>39467</v>
      </c>
      <c r="AU28" s="54">
        <v>8</v>
      </c>
      <c r="AV28" s="55">
        <v>39</v>
      </c>
      <c r="AW28" s="56">
        <v>55134</v>
      </c>
      <c r="AX28" s="70" t="s">
        <v>217</v>
      </c>
      <c r="AY28" s="101">
        <v>53</v>
      </c>
      <c r="AZ28" s="86">
        <v>317282</v>
      </c>
      <c r="BA28" s="86">
        <v>3403324</v>
      </c>
      <c r="BB28" s="86">
        <v>2</v>
      </c>
      <c r="BC28" s="86">
        <v>2684</v>
      </c>
      <c r="BD28" s="86">
        <v>22263</v>
      </c>
      <c r="BE28" s="86">
        <v>2</v>
      </c>
      <c r="BF28" s="86">
        <v>8306</v>
      </c>
      <c r="BG28" s="86">
        <v>60633</v>
      </c>
      <c r="BH28" s="86">
        <v>1</v>
      </c>
      <c r="BI28" s="86">
        <v>13575</v>
      </c>
      <c r="BJ28" s="86">
        <v>126746</v>
      </c>
      <c r="BK28" s="100" t="s">
        <v>217</v>
      </c>
      <c r="BL28" s="101">
        <v>5</v>
      </c>
      <c r="BM28" s="86">
        <v>51792</v>
      </c>
      <c r="BN28" s="86">
        <v>418916</v>
      </c>
      <c r="BO28" s="84">
        <v>0</v>
      </c>
      <c r="BP28" s="84">
        <v>0</v>
      </c>
      <c r="BQ28" s="84">
        <v>0</v>
      </c>
      <c r="BR28" s="84">
        <v>0</v>
      </c>
      <c r="BS28" s="84">
        <v>0</v>
      </c>
      <c r="BT28" s="84">
        <v>0</v>
      </c>
      <c r="BU28" s="85">
        <v>9</v>
      </c>
      <c r="BV28" s="86">
        <v>63759</v>
      </c>
      <c r="BW28" s="87">
        <v>717845</v>
      </c>
      <c r="BX28" s="81" t="s">
        <v>217</v>
      </c>
      <c r="BY28" s="89">
        <v>2</v>
      </c>
      <c r="BZ28" s="87">
        <v>21441</v>
      </c>
      <c r="CA28" s="86">
        <v>253671</v>
      </c>
      <c r="CB28" s="85">
        <v>28</v>
      </c>
      <c r="CC28" s="85">
        <v>1034</v>
      </c>
      <c r="CD28" s="86">
        <v>152207</v>
      </c>
      <c r="CE28" s="87">
        <v>1770242</v>
      </c>
      <c r="CF28" s="88">
        <v>0</v>
      </c>
      <c r="CG28" s="83">
        <v>0</v>
      </c>
      <c r="CH28" s="83">
        <v>0</v>
      </c>
      <c r="CI28" s="85">
        <v>4</v>
      </c>
      <c r="CJ28" s="87">
        <v>3518</v>
      </c>
      <c r="CK28" s="87">
        <v>33008</v>
      </c>
      <c r="CL28" s="25" t="s">
        <v>217</v>
      </c>
      <c r="CM28" s="113">
        <v>53</v>
      </c>
      <c r="CN28" s="113">
        <v>70</v>
      </c>
      <c r="CO28" s="56">
        <v>317282</v>
      </c>
      <c r="CP28" s="53">
        <v>3403324</v>
      </c>
      <c r="CQ28" s="114">
        <v>0</v>
      </c>
      <c r="CR28" s="114">
        <v>0</v>
      </c>
      <c r="CS28" s="68">
        <v>0</v>
      </c>
      <c r="CT28" s="68">
        <v>0</v>
      </c>
      <c r="CU28" s="114">
        <v>0</v>
      </c>
      <c r="CV28" s="114">
        <v>0</v>
      </c>
      <c r="CW28" s="68">
        <v>0</v>
      </c>
      <c r="CX28" s="58">
        <v>0</v>
      </c>
      <c r="CY28" s="113">
        <v>4</v>
      </c>
      <c r="CZ28" s="113">
        <v>4</v>
      </c>
      <c r="DA28" s="56">
        <v>35421</v>
      </c>
      <c r="DB28" s="56">
        <v>271228</v>
      </c>
      <c r="DC28" s="111" t="s">
        <v>217</v>
      </c>
      <c r="DD28" s="112">
        <v>46</v>
      </c>
      <c r="DE28" s="113">
        <v>63</v>
      </c>
      <c r="DF28" s="56">
        <v>274306</v>
      </c>
      <c r="DG28" s="53">
        <v>3038667</v>
      </c>
      <c r="DH28" s="113">
        <v>2</v>
      </c>
      <c r="DI28" s="113">
        <v>2</v>
      </c>
      <c r="DJ28" s="56">
        <v>7426</v>
      </c>
      <c r="DK28" s="56">
        <v>92628</v>
      </c>
      <c r="DL28" s="113">
        <v>1</v>
      </c>
      <c r="DM28" s="113">
        <v>1</v>
      </c>
      <c r="DN28" s="56">
        <v>129</v>
      </c>
      <c r="DO28" s="56">
        <v>801</v>
      </c>
      <c r="DP28" s="114">
        <v>0</v>
      </c>
      <c r="DQ28" s="114">
        <v>0</v>
      </c>
      <c r="DR28" s="68">
        <v>0</v>
      </c>
      <c r="DS28" s="68">
        <v>0</v>
      </c>
      <c r="DT28" s="100" t="s">
        <v>217</v>
      </c>
      <c r="DU28" s="112">
        <v>53</v>
      </c>
      <c r="DV28" s="121">
        <v>70</v>
      </c>
      <c r="DW28" s="87">
        <v>317282</v>
      </c>
      <c r="DX28" s="121">
        <v>2</v>
      </c>
      <c r="DY28" s="121">
        <v>2</v>
      </c>
      <c r="DZ28" s="87">
        <v>13791</v>
      </c>
      <c r="EA28" s="121">
        <v>8</v>
      </c>
      <c r="EB28" s="121">
        <v>9</v>
      </c>
      <c r="EC28" s="87">
        <v>3463</v>
      </c>
      <c r="ED28" s="85">
        <v>19</v>
      </c>
      <c r="EE28" s="121">
        <v>22</v>
      </c>
      <c r="EF28" s="122">
        <v>91157</v>
      </c>
      <c r="EG28" s="123">
        <v>15</v>
      </c>
      <c r="EH28" s="85">
        <v>19</v>
      </c>
      <c r="EI28" s="122">
        <v>85320</v>
      </c>
      <c r="EJ28" s="85">
        <v>8</v>
      </c>
      <c r="EK28" s="85">
        <v>17</v>
      </c>
      <c r="EL28" s="122">
        <v>101109</v>
      </c>
      <c r="EM28" s="85">
        <v>1</v>
      </c>
      <c r="EN28" s="85">
        <v>1</v>
      </c>
      <c r="EO28" s="122">
        <v>22442</v>
      </c>
      <c r="EP28" s="100" t="s">
        <v>217</v>
      </c>
      <c r="EQ28" s="112">
        <v>53</v>
      </c>
      <c r="ER28" s="121">
        <v>70</v>
      </c>
      <c r="ES28" s="86">
        <v>317282</v>
      </c>
      <c r="ET28" s="87">
        <v>3403324</v>
      </c>
      <c r="EU28" s="88">
        <v>0</v>
      </c>
      <c r="EV28" s="88">
        <v>0</v>
      </c>
      <c r="EW28" s="84">
        <v>0</v>
      </c>
      <c r="EX28" s="84">
        <v>0</v>
      </c>
      <c r="EY28" s="123">
        <v>2</v>
      </c>
      <c r="EZ28" s="123">
        <v>2</v>
      </c>
      <c r="FA28" s="53">
        <v>13791</v>
      </c>
      <c r="FB28" s="56">
        <v>92335</v>
      </c>
      <c r="FC28" s="113">
        <v>3</v>
      </c>
      <c r="FD28" s="113">
        <v>4</v>
      </c>
      <c r="FE28" s="56">
        <v>1453</v>
      </c>
      <c r="FF28" s="56">
        <v>11749</v>
      </c>
      <c r="FG28" s="113">
        <v>5</v>
      </c>
      <c r="FH28" s="113">
        <v>5</v>
      </c>
      <c r="FI28" s="56">
        <v>1994</v>
      </c>
      <c r="FJ28" s="25" t="s">
        <v>217</v>
      </c>
      <c r="FK28" s="134">
        <v>18429</v>
      </c>
      <c r="FL28" s="113">
        <v>1</v>
      </c>
      <c r="FM28" s="113">
        <v>1</v>
      </c>
      <c r="FN28" s="53">
        <v>6860</v>
      </c>
      <c r="FO28" s="56">
        <v>85068</v>
      </c>
      <c r="FP28" s="113">
        <v>6</v>
      </c>
      <c r="FQ28" s="113">
        <v>9</v>
      </c>
      <c r="FR28" s="53">
        <v>44903</v>
      </c>
      <c r="FS28" s="56">
        <v>335739</v>
      </c>
      <c r="FT28" s="113">
        <v>1</v>
      </c>
      <c r="FU28" s="113">
        <v>1</v>
      </c>
      <c r="FV28" s="56">
        <v>631</v>
      </c>
      <c r="FW28" s="56">
        <v>5917</v>
      </c>
      <c r="FX28" s="113">
        <v>11</v>
      </c>
      <c r="FY28" s="113">
        <v>11</v>
      </c>
      <c r="FZ28" s="56">
        <v>38779</v>
      </c>
      <c r="GA28" s="56">
        <v>362047</v>
      </c>
      <c r="GB28" s="25" t="s">
        <v>217</v>
      </c>
      <c r="GC28" s="82">
        <v>0</v>
      </c>
      <c r="GD28" s="133">
        <v>0</v>
      </c>
      <c r="GE28" s="67">
        <v>0</v>
      </c>
      <c r="GF28" s="68">
        <v>0</v>
      </c>
      <c r="GG28" s="123">
        <v>14</v>
      </c>
      <c r="GH28" s="113">
        <v>18</v>
      </c>
      <c r="GI28" s="56">
        <v>98116</v>
      </c>
      <c r="GJ28" s="56">
        <v>1080153</v>
      </c>
      <c r="GK28" s="130">
        <v>9</v>
      </c>
      <c r="GL28" s="130">
        <v>18</v>
      </c>
      <c r="GM28" s="56">
        <v>88313</v>
      </c>
      <c r="GN28" s="56">
        <v>1135617</v>
      </c>
      <c r="GO28" s="130">
        <v>1</v>
      </c>
      <c r="GP28" s="130">
        <v>1</v>
      </c>
      <c r="GQ28" s="56">
        <v>22442</v>
      </c>
      <c r="GR28" s="56">
        <v>276270</v>
      </c>
      <c r="GS28" s="26" t="s">
        <v>217</v>
      </c>
      <c r="GT28" s="87">
        <v>224279</v>
      </c>
      <c r="GU28" s="87">
        <v>32256</v>
      </c>
      <c r="GV28" s="87">
        <v>317282</v>
      </c>
      <c r="GW28" s="87">
        <v>36447</v>
      </c>
      <c r="GX28" s="87">
        <v>12721</v>
      </c>
      <c r="GY28" s="87">
        <v>176451</v>
      </c>
      <c r="GZ28" s="87">
        <v>4815</v>
      </c>
      <c r="HA28" s="87">
        <v>2929</v>
      </c>
      <c r="HB28" s="87">
        <v>18273</v>
      </c>
      <c r="HC28" s="87">
        <v>7525</v>
      </c>
      <c r="HD28" s="87">
        <v>3019</v>
      </c>
      <c r="HE28" s="87">
        <v>37526</v>
      </c>
      <c r="HF28" s="87">
        <v>53770</v>
      </c>
      <c r="HG28" s="87">
        <v>1006</v>
      </c>
      <c r="HH28" s="87">
        <v>15437</v>
      </c>
      <c r="HI28" s="27" t="s">
        <v>217</v>
      </c>
      <c r="HJ28" s="142">
        <v>115150</v>
      </c>
      <c r="HK28" s="87">
        <v>10601</v>
      </c>
      <c r="HL28" s="87">
        <v>51792</v>
      </c>
      <c r="HM28" s="127">
        <v>0</v>
      </c>
      <c r="HN28" s="83">
        <v>0</v>
      </c>
      <c r="HO28" s="83">
        <v>0</v>
      </c>
      <c r="HP28" s="122">
        <v>2510</v>
      </c>
      <c r="HQ28" s="87">
        <v>165</v>
      </c>
      <c r="HR28" s="87">
        <v>607</v>
      </c>
      <c r="HS28" s="122">
        <v>4062</v>
      </c>
      <c r="HT28" s="122">
        <v>1815</v>
      </c>
      <c r="HU28" s="87">
        <v>17196</v>
      </c>
      <c r="HV28" s="127">
        <v>0</v>
      </c>
      <c r="HW28" s="83">
        <v>0</v>
      </c>
      <c r="HX28" s="83">
        <v>0</v>
      </c>
      <c r="HY28" s="127">
        <v>0</v>
      </c>
      <c r="HZ28" s="127">
        <v>0</v>
      </c>
      <c r="IA28" s="83">
        <v>0</v>
      </c>
    </row>
    <row r="29" spans="1:235" ht="34.5" customHeight="1" thickBot="1">
      <c r="A29" s="13" t="s">
        <v>139</v>
      </c>
      <c r="B29" s="69">
        <v>-14.63</v>
      </c>
      <c r="C29" s="48" t="s">
        <v>184</v>
      </c>
      <c r="D29" s="48" t="s">
        <v>185</v>
      </c>
      <c r="E29" s="47" t="s">
        <v>186</v>
      </c>
      <c r="F29" s="48" t="s">
        <v>187</v>
      </c>
      <c r="G29" s="50" t="s">
        <v>188</v>
      </c>
      <c r="H29" s="47" t="s">
        <v>189</v>
      </c>
      <c r="I29" s="50" t="s">
        <v>190</v>
      </c>
      <c r="J29" s="50" t="s">
        <v>191</v>
      </c>
      <c r="K29" s="75" t="s">
        <v>192</v>
      </c>
      <c r="L29" s="50" t="s">
        <v>193</v>
      </c>
      <c r="M29" s="50" t="s">
        <v>194</v>
      </c>
      <c r="N29" s="47" t="s">
        <v>195</v>
      </c>
      <c r="O29" s="50" t="s">
        <v>196</v>
      </c>
      <c r="P29" s="47" t="s">
        <v>197</v>
      </c>
      <c r="Q29" s="13" t="s">
        <v>29</v>
      </c>
      <c r="R29" s="69">
        <v>350</v>
      </c>
      <c r="S29" s="48" t="s">
        <v>169</v>
      </c>
      <c r="T29" s="47" t="s">
        <v>170</v>
      </c>
      <c r="U29" s="47" t="s">
        <v>171</v>
      </c>
      <c r="V29" s="50" t="s">
        <v>172</v>
      </c>
      <c r="W29" s="50" t="s">
        <v>173</v>
      </c>
      <c r="X29" s="47" t="s">
        <v>174</v>
      </c>
      <c r="Y29" s="50" t="s">
        <v>175</v>
      </c>
      <c r="Z29" s="50" t="s">
        <v>176</v>
      </c>
      <c r="AA29" s="47" t="s">
        <v>177</v>
      </c>
      <c r="AB29" s="48" t="s">
        <v>178</v>
      </c>
      <c r="AC29" s="50" t="s">
        <v>179</v>
      </c>
      <c r="AD29" s="47" t="s">
        <v>180</v>
      </c>
      <c r="AE29" s="47" t="s">
        <v>181</v>
      </c>
      <c r="AF29" s="48" t="s">
        <v>182</v>
      </c>
      <c r="AG29" s="50" t="s">
        <v>183</v>
      </c>
      <c r="AH29" s="13" t="s">
        <v>29</v>
      </c>
      <c r="AI29" s="45">
        <v>0</v>
      </c>
      <c r="AJ29" s="46" t="s">
        <v>156</v>
      </c>
      <c r="AK29" s="46" t="s">
        <v>156</v>
      </c>
      <c r="AL29" s="47" t="s">
        <v>157</v>
      </c>
      <c r="AM29" s="48" t="s">
        <v>158</v>
      </c>
      <c r="AN29" s="48" t="s">
        <v>159</v>
      </c>
      <c r="AO29" s="47" t="s">
        <v>160</v>
      </c>
      <c r="AP29" s="49" t="s">
        <v>161</v>
      </c>
      <c r="AQ29" s="50" t="s">
        <v>162</v>
      </c>
      <c r="AR29" s="47" t="s">
        <v>163</v>
      </c>
      <c r="AS29" s="47" t="s">
        <v>164</v>
      </c>
      <c r="AT29" s="50" t="s">
        <v>165</v>
      </c>
      <c r="AU29" s="47" t="s">
        <v>166</v>
      </c>
      <c r="AV29" s="49" t="s">
        <v>167</v>
      </c>
      <c r="AW29" s="50" t="s">
        <v>168</v>
      </c>
      <c r="AX29" s="13" t="s">
        <v>29</v>
      </c>
      <c r="AY29" s="99">
        <v>-10.4</v>
      </c>
      <c r="AZ29" s="48" t="s">
        <v>245</v>
      </c>
      <c r="BA29" s="48" t="s">
        <v>246</v>
      </c>
      <c r="BB29" s="48" t="s">
        <v>247</v>
      </c>
      <c r="BC29" s="48" t="s">
        <v>248</v>
      </c>
      <c r="BD29" s="48" t="s">
        <v>249</v>
      </c>
      <c r="BE29" s="48" t="s">
        <v>250</v>
      </c>
      <c r="BF29" s="48" t="s">
        <v>251</v>
      </c>
      <c r="BG29" s="48" t="s">
        <v>252</v>
      </c>
      <c r="BH29" s="48" t="s">
        <v>253</v>
      </c>
      <c r="BI29" s="48" t="s">
        <v>254</v>
      </c>
      <c r="BJ29" s="48" t="s">
        <v>255</v>
      </c>
      <c r="BK29" s="13" t="s">
        <v>29</v>
      </c>
      <c r="BL29" s="99">
        <v>10.64</v>
      </c>
      <c r="BM29" s="48" t="s">
        <v>234</v>
      </c>
      <c r="BN29" s="48" t="s">
        <v>235</v>
      </c>
      <c r="BO29" s="48" t="s">
        <v>236</v>
      </c>
      <c r="BP29" s="48" t="s">
        <v>237</v>
      </c>
      <c r="BQ29" s="48" t="s">
        <v>238</v>
      </c>
      <c r="BR29" s="48" t="s">
        <v>239</v>
      </c>
      <c r="BS29" s="48" t="s">
        <v>240</v>
      </c>
      <c r="BT29" s="48" t="s">
        <v>241</v>
      </c>
      <c r="BU29" s="80" t="s">
        <v>242</v>
      </c>
      <c r="BV29" s="48" t="s">
        <v>243</v>
      </c>
      <c r="BW29" s="50" t="s">
        <v>244</v>
      </c>
      <c r="BX29" s="13" t="s">
        <v>29</v>
      </c>
      <c r="BY29" s="79">
        <v>50</v>
      </c>
      <c r="BZ29" s="50" t="s">
        <v>224</v>
      </c>
      <c r="CA29" s="48" t="s">
        <v>225</v>
      </c>
      <c r="CB29" s="80" t="s">
        <v>226</v>
      </c>
      <c r="CC29" s="80" t="s">
        <v>227</v>
      </c>
      <c r="CD29" s="48" t="s">
        <v>228</v>
      </c>
      <c r="CE29" s="50" t="s">
        <v>229</v>
      </c>
      <c r="CF29" s="80" t="s">
        <v>230</v>
      </c>
      <c r="CG29" s="50" t="s">
        <v>230</v>
      </c>
      <c r="CH29" s="50" t="s">
        <v>230</v>
      </c>
      <c r="CI29" s="80" t="s">
        <v>231</v>
      </c>
      <c r="CJ29" s="50" t="s">
        <v>232</v>
      </c>
      <c r="CK29" s="50" t="s">
        <v>233</v>
      </c>
      <c r="CL29" s="28" t="s">
        <v>29</v>
      </c>
      <c r="CM29" s="119">
        <v>-10.4</v>
      </c>
      <c r="CN29" s="119" t="s">
        <v>244</v>
      </c>
      <c r="CO29" s="50" t="s">
        <v>245</v>
      </c>
      <c r="CP29" s="48" t="s">
        <v>246</v>
      </c>
      <c r="CQ29" s="119" t="s">
        <v>267</v>
      </c>
      <c r="CR29" s="119" t="s">
        <v>268</v>
      </c>
      <c r="CS29" s="50" t="s">
        <v>269</v>
      </c>
      <c r="CT29" s="50" t="s">
        <v>270</v>
      </c>
      <c r="CU29" s="119" t="s">
        <v>259</v>
      </c>
      <c r="CV29" s="119" t="s">
        <v>247</v>
      </c>
      <c r="CW29" s="50" t="s">
        <v>271</v>
      </c>
      <c r="CX29" s="48" t="s">
        <v>272</v>
      </c>
      <c r="CY29" s="119" t="s">
        <v>273</v>
      </c>
      <c r="CZ29" s="119" t="s">
        <v>274</v>
      </c>
      <c r="DA29" s="50" t="s">
        <v>275</v>
      </c>
      <c r="DB29" s="50" t="s">
        <v>276</v>
      </c>
      <c r="DC29" s="39" t="s">
        <v>29</v>
      </c>
      <c r="DD29" s="105">
        <v>-11.71</v>
      </c>
      <c r="DE29" s="106" t="s">
        <v>256</v>
      </c>
      <c r="DF29" s="107" t="s">
        <v>257</v>
      </c>
      <c r="DG29" s="108" t="s">
        <v>258</v>
      </c>
      <c r="DH29" s="106" t="s">
        <v>259</v>
      </c>
      <c r="DI29" s="106" t="s">
        <v>260</v>
      </c>
      <c r="DJ29" s="107" t="s">
        <v>261</v>
      </c>
      <c r="DK29" s="107" t="s">
        <v>262</v>
      </c>
      <c r="DL29" s="106" t="s">
        <v>263</v>
      </c>
      <c r="DM29" s="106" t="s">
        <v>264</v>
      </c>
      <c r="DN29" s="107" t="s">
        <v>265</v>
      </c>
      <c r="DO29" s="107" t="s">
        <v>266</v>
      </c>
      <c r="DP29" s="109" t="s">
        <v>156</v>
      </c>
      <c r="DQ29" s="109" t="s">
        <v>156</v>
      </c>
      <c r="DR29" s="110" t="s">
        <v>156</v>
      </c>
      <c r="DS29" s="110" t="s">
        <v>156</v>
      </c>
      <c r="DT29" s="13" t="s">
        <v>29</v>
      </c>
      <c r="DU29" s="105">
        <v>-10.4</v>
      </c>
      <c r="DV29" s="119" t="s">
        <v>244</v>
      </c>
      <c r="DW29" s="50" t="s">
        <v>245</v>
      </c>
      <c r="DX29" s="119" t="s">
        <v>277</v>
      </c>
      <c r="DY29" s="119" t="s">
        <v>277</v>
      </c>
      <c r="DZ29" s="50" t="s">
        <v>278</v>
      </c>
      <c r="EA29" s="119" t="s">
        <v>279</v>
      </c>
      <c r="EB29" s="119" t="s">
        <v>280</v>
      </c>
      <c r="EC29" s="50" t="s">
        <v>281</v>
      </c>
      <c r="ED29" s="80" t="s">
        <v>282</v>
      </c>
      <c r="EE29" s="119" t="s">
        <v>283</v>
      </c>
      <c r="EF29" s="49" t="s">
        <v>284</v>
      </c>
      <c r="EG29" s="80" t="s">
        <v>285</v>
      </c>
      <c r="EH29" s="80" t="s">
        <v>264</v>
      </c>
      <c r="EI29" s="49" t="s">
        <v>286</v>
      </c>
      <c r="EJ29" s="80" t="s">
        <v>287</v>
      </c>
      <c r="EK29" s="80" t="s">
        <v>288</v>
      </c>
      <c r="EL29" s="49" t="s">
        <v>289</v>
      </c>
      <c r="EM29" s="80" t="s">
        <v>259</v>
      </c>
      <c r="EN29" s="80" t="s">
        <v>290</v>
      </c>
      <c r="EO29" s="49" t="s">
        <v>291</v>
      </c>
      <c r="EP29" s="28" t="s">
        <v>29</v>
      </c>
      <c r="EQ29" s="105">
        <v>-10.4</v>
      </c>
      <c r="ER29" s="119" t="s">
        <v>244</v>
      </c>
      <c r="ES29" s="48" t="s">
        <v>245</v>
      </c>
      <c r="ET29" s="50" t="s">
        <v>246</v>
      </c>
      <c r="EU29" s="137" t="s">
        <v>156</v>
      </c>
      <c r="EV29" s="137" t="s">
        <v>156</v>
      </c>
      <c r="EW29" s="138" t="s">
        <v>156</v>
      </c>
      <c r="EX29" s="138" t="s">
        <v>156</v>
      </c>
      <c r="EY29" s="80" t="s">
        <v>321</v>
      </c>
      <c r="EZ29" s="80" t="s">
        <v>322</v>
      </c>
      <c r="FA29" s="48" t="s">
        <v>323</v>
      </c>
      <c r="FB29" s="50" t="s">
        <v>324</v>
      </c>
      <c r="FC29" s="119" t="s">
        <v>325</v>
      </c>
      <c r="FD29" s="119" t="s">
        <v>326</v>
      </c>
      <c r="FE29" s="50" t="s">
        <v>327</v>
      </c>
      <c r="FF29" s="50" t="s">
        <v>328</v>
      </c>
      <c r="FG29" s="119" t="s">
        <v>329</v>
      </c>
      <c r="FH29" s="119" t="s">
        <v>330</v>
      </c>
      <c r="FI29" s="50" t="s">
        <v>331</v>
      </c>
      <c r="FJ29" s="28" t="s">
        <v>29</v>
      </c>
      <c r="FK29" s="50">
        <v>41.94</v>
      </c>
      <c r="FL29" s="119" t="s">
        <v>231</v>
      </c>
      <c r="FM29" s="119" t="s">
        <v>307</v>
      </c>
      <c r="FN29" s="48" t="s">
        <v>308</v>
      </c>
      <c r="FO29" s="50" t="s">
        <v>309</v>
      </c>
      <c r="FP29" s="119" t="s">
        <v>310</v>
      </c>
      <c r="FQ29" s="119" t="s">
        <v>311</v>
      </c>
      <c r="FR29" s="48" t="s">
        <v>312</v>
      </c>
      <c r="FS29" s="50" t="s">
        <v>313</v>
      </c>
      <c r="FT29" s="119" t="s">
        <v>314</v>
      </c>
      <c r="FU29" s="119" t="s">
        <v>314</v>
      </c>
      <c r="FV29" s="50" t="s">
        <v>315</v>
      </c>
      <c r="FW29" s="50" t="s">
        <v>316</v>
      </c>
      <c r="FX29" s="119" t="s">
        <v>317</v>
      </c>
      <c r="FY29" s="119" t="s">
        <v>318</v>
      </c>
      <c r="FZ29" s="50" t="s">
        <v>319</v>
      </c>
      <c r="GA29" s="50" t="s">
        <v>320</v>
      </c>
      <c r="GB29" s="28" t="s">
        <v>29</v>
      </c>
      <c r="GC29" s="80">
        <v>-13.64</v>
      </c>
      <c r="GD29" s="80" t="s">
        <v>292</v>
      </c>
      <c r="GE29" s="49" t="s">
        <v>293</v>
      </c>
      <c r="GF29" s="50" t="s">
        <v>294</v>
      </c>
      <c r="GG29" s="80" t="s">
        <v>295</v>
      </c>
      <c r="GH29" s="119" t="s">
        <v>296</v>
      </c>
      <c r="GI29" s="50" t="s">
        <v>297</v>
      </c>
      <c r="GJ29" s="50" t="s">
        <v>298</v>
      </c>
      <c r="GK29" s="129" t="s">
        <v>299</v>
      </c>
      <c r="GL29" s="129" t="s">
        <v>300</v>
      </c>
      <c r="GM29" s="50" t="s">
        <v>301</v>
      </c>
      <c r="GN29" s="50" t="s">
        <v>302</v>
      </c>
      <c r="GO29" s="129" t="s">
        <v>303</v>
      </c>
      <c r="GP29" s="129" t="s">
        <v>304</v>
      </c>
      <c r="GQ29" s="50" t="s">
        <v>305</v>
      </c>
      <c r="GR29" s="50" t="s">
        <v>306</v>
      </c>
      <c r="GS29" s="28" t="s">
        <v>29</v>
      </c>
      <c r="GT29" s="146">
        <v>1.56</v>
      </c>
      <c r="GU29" s="50" t="s">
        <v>340</v>
      </c>
      <c r="GV29" s="50" t="s">
        <v>245</v>
      </c>
      <c r="GW29" s="50" t="s">
        <v>341</v>
      </c>
      <c r="GX29" s="50" t="s">
        <v>342</v>
      </c>
      <c r="GY29" s="50" t="s">
        <v>343</v>
      </c>
      <c r="GZ29" s="50" t="s">
        <v>344</v>
      </c>
      <c r="HA29" s="50" t="s">
        <v>345</v>
      </c>
      <c r="HB29" s="50" t="s">
        <v>346</v>
      </c>
      <c r="HC29" s="50" t="s">
        <v>347</v>
      </c>
      <c r="HD29" s="50" t="s">
        <v>348</v>
      </c>
      <c r="HE29" s="50" t="s">
        <v>349</v>
      </c>
      <c r="HF29" s="50" t="s">
        <v>350</v>
      </c>
      <c r="HG29" s="50" t="s">
        <v>351</v>
      </c>
      <c r="HH29" s="50" t="s">
        <v>352</v>
      </c>
      <c r="HI29" s="28" t="s">
        <v>29</v>
      </c>
      <c r="HJ29" s="139">
        <v>36.63</v>
      </c>
      <c r="HK29" s="50" t="s">
        <v>332</v>
      </c>
      <c r="HL29" s="50" t="s">
        <v>333</v>
      </c>
      <c r="HM29" s="140" t="s">
        <v>156</v>
      </c>
      <c r="HN29" s="141" t="s">
        <v>156</v>
      </c>
      <c r="HO29" s="141" t="s">
        <v>156</v>
      </c>
      <c r="HP29" s="49" t="s">
        <v>334</v>
      </c>
      <c r="HQ29" s="50" t="s">
        <v>335</v>
      </c>
      <c r="HR29" s="50" t="s">
        <v>336</v>
      </c>
      <c r="HS29" s="49" t="s">
        <v>337</v>
      </c>
      <c r="HT29" s="49" t="s">
        <v>338</v>
      </c>
      <c r="HU29" s="50" t="s">
        <v>339</v>
      </c>
      <c r="HV29" s="140" t="s">
        <v>156</v>
      </c>
      <c r="HW29" s="141" t="s">
        <v>156</v>
      </c>
      <c r="HX29" s="141" t="s">
        <v>156</v>
      </c>
      <c r="HY29" s="140" t="s">
        <v>156</v>
      </c>
      <c r="HZ29" s="140" t="s">
        <v>156</v>
      </c>
      <c r="IA29" s="141" t="s">
        <v>156</v>
      </c>
    </row>
    <row r="30" spans="1:200" ht="16.5">
      <c r="A30" s="184" t="s">
        <v>219</v>
      </c>
      <c r="B30" s="184"/>
      <c r="C30" s="184"/>
      <c r="D30" s="184"/>
      <c r="E30" s="184"/>
      <c r="F30" s="184"/>
      <c r="G30" s="184"/>
      <c r="H30" s="211" t="s">
        <v>218</v>
      </c>
      <c r="I30" s="212"/>
      <c r="J30" s="212"/>
      <c r="K30" s="212"/>
      <c r="L30" s="212"/>
      <c r="M30" s="212"/>
      <c r="N30" s="212"/>
      <c r="O30" s="212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CL30" s="184"/>
      <c r="CM30" s="184"/>
      <c r="CN30" s="184"/>
      <c r="CO30" s="184"/>
      <c r="CP30" s="184"/>
      <c r="CQ30" s="184"/>
      <c r="CR30" s="184"/>
      <c r="CS30" s="184"/>
      <c r="CT30" s="190"/>
      <c r="CU30" s="190"/>
      <c r="CV30" s="190"/>
      <c r="CW30" s="190"/>
      <c r="CX30" s="190"/>
      <c r="CY30" s="190"/>
      <c r="CZ30" s="190"/>
      <c r="DA30" s="190"/>
      <c r="DB30" s="190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6"/>
      <c r="DU30" s="14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4"/>
      <c r="EH30" s="16"/>
      <c r="EI30" s="16"/>
      <c r="EJ30" s="16"/>
      <c r="EK30" s="16"/>
      <c r="EL30" s="16"/>
      <c r="EM30" s="16"/>
      <c r="EN30" s="16"/>
      <c r="EO30" s="16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</row>
    <row r="31" spans="1:49" ht="16.5">
      <c r="A31" s="210"/>
      <c r="B31" s="210"/>
      <c r="C31" s="210"/>
      <c r="D31" s="210"/>
      <c r="E31" s="210"/>
      <c r="F31" s="210"/>
      <c r="G31" s="210"/>
      <c r="H31" s="213"/>
      <c r="I31" s="213"/>
      <c r="J31" s="213"/>
      <c r="K31" s="213"/>
      <c r="L31" s="213"/>
      <c r="M31" s="213"/>
      <c r="N31" s="213"/>
      <c r="O31" s="213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</row>
    <row r="32" spans="1:49" ht="16.5">
      <c r="A32" s="16"/>
      <c r="B32" s="16"/>
      <c r="C32" s="16"/>
      <c r="D32" s="16"/>
      <c r="E32" s="16"/>
      <c r="F32" s="16"/>
      <c r="G32" s="16"/>
      <c r="H32" s="209"/>
      <c r="I32" s="209"/>
      <c r="J32" s="209"/>
      <c r="K32" s="209"/>
      <c r="L32" s="209"/>
      <c r="M32" s="209"/>
      <c r="N32" s="209"/>
      <c r="O32" s="209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70" spans="1:4" ht="27.75">
      <c r="A70" s="18">
        <f>SUM(D70,5)</f>
        <v>27</v>
      </c>
      <c r="B70" s="77" t="s">
        <v>221</v>
      </c>
      <c r="C70" s="76" t="s">
        <v>220</v>
      </c>
      <c r="D70" s="78">
        <v>22</v>
      </c>
    </row>
  </sheetData>
  <sheetProtection/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T4:CT6"/>
    <mergeCell ref="CU4:CX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Y4:DB6"/>
    <mergeCell ref="CV7:CV8"/>
    <mergeCell ref="CW7:CW8"/>
    <mergeCell ref="CX7:CX8"/>
    <mergeCell ref="CK7:CK8"/>
    <mergeCell ref="CM4:CP6"/>
    <mergeCell ref="CQ4:CS6"/>
    <mergeCell ref="CL7:CL8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1:G31"/>
    <mergeCell ref="H30:O31"/>
    <mergeCell ref="A30:G30"/>
    <mergeCell ref="A7:A8"/>
    <mergeCell ref="AU5:AW6"/>
    <mergeCell ref="BE7:BE8"/>
    <mergeCell ref="H32:O32"/>
    <mergeCell ref="BE2:BJ2"/>
    <mergeCell ref="AX7:AX8"/>
    <mergeCell ref="AY7:AY8"/>
    <mergeCell ref="AZ7:AZ8"/>
    <mergeCell ref="BA7:BA8"/>
    <mergeCell ref="AX4:AX5"/>
    <mergeCell ref="X5:Z6"/>
    <mergeCell ref="AU3:AW3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H4:P4"/>
    <mergeCell ref="R4:W4"/>
    <mergeCell ref="Q4:Q5"/>
    <mergeCell ref="O3:P3"/>
    <mergeCell ref="H5:J6"/>
    <mergeCell ref="K5:M6"/>
    <mergeCell ref="N5:P6"/>
    <mergeCell ref="AX2:BD2"/>
    <mergeCell ref="BE1:BJ1"/>
    <mergeCell ref="AH2:AN2"/>
    <mergeCell ref="A1:G1"/>
    <mergeCell ref="B4:G4"/>
    <mergeCell ref="A2:G2"/>
    <mergeCell ref="A4:A5"/>
    <mergeCell ref="B5:D6"/>
    <mergeCell ref="E5:G6"/>
    <mergeCell ref="Q2:W2"/>
    <mergeCell ref="CL1:CS1"/>
    <mergeCell ref="CT1:DB1"/>
    <mergeCell ref="DC1:DJ1"/>
    <mergeCell ref="DK1:DS1"/>
    <mergeCell ref="H1:P1"/>
    <mergeCell ref="H2:P2"/>
    <mergeCell ref="Q1:W1"/>
    <mergeCell ref="AO2:AW2"/>
    <mergeCell ref="X1:AG1"/>
    <mergeCell ref="AX1:BD1"/>
    <mergeCell ref="DF7:DF8"/>
    <mergeCell ref="CZ3:DB3"/>
    <mergeCell ref="DT1:EC1"/>
    <mergeCell ref="ED1:EO1"/>
    <mergeCell ref="CL2:CS2"/>
    <mergeCell ref="CT2:DB2"/>
    <mergeCell ref="DC2:DJ2"/>
    <mergeCell ref="DK2:DS2"/>
    <mergeCell ref="DT2:EC2"/>
    <mergeCell ref="ED2:EO2"/>
    <mergeCell ref="CR7:CR8"/>
    <mergeCell ref="CS7:CS8"/>
    <mergeCell ref="DQ3:DS3"/>
    <mergeCell ref="EE3:EF3"/>
    <mergeCell ref="EN3:EO3"/>
    <mergeCell ref="CY7:CY8"/>
    <mergeCell ref="CZ7:CZ8"/>
    <mergeCell ref="DA7:DA8"/>
    <mergeCell ref="DB7:DB8"/>
    <mergeCell ref="DD7:DD8"/>
    <mergeCell ref="DG7:DG8"/>
    <mergeCell ref="DH7:DH8"/>
    <mergeCell ref="DI7:DI8"/>
    <mergeCell ref="DE7:DE8"/>
    <mergeCell ref="DH4:DJ6"/>
    <mergeCell ref="CM7:CM8"/>
    <mergeCell ref="CN7:CN8"/>
    <mergeCell ref="CO7:CO8"/>
    <mergeCell ref="CP7:CP8"/>
    <mergeCell ref="CQ7:CQ8"/>
    <mergeCell ref="AL5:AN6"/>
    <mergeCell ref="CL4:CL5"/>
    <mergeCell ref="CT30:DB30"/>
    <mergeCell ref="DS7:DS8"/>
    <mergeCell ref="DJ7:DJ8"/>
    <mergeCell ref="DK7:DK8"/>
    <mergeCell ref="DL7:DL8"/>
    <mergeCell ref="DN7:DN8"/>
    <mergeCell ref="DM7:DM8"/>
    <mergeCell ref="CU7:CU8"/>
    <mergeCell ref="BP7:BP8"/>
    <mergeCell ref="BQ7:BQ8"/>
    <mergeCell ref="CL30:CS30"/>
    <mergeCell ref="Q7:Q8"/>
    <mergeCell ref="AI4:AN4"/>
    <mergeCell ref="R5:T6"/>
    <mergeCell ref="U5:W6"/>
    <mergeCell ref="X4:AG4"/>
    <mergeCell ref="AD6:AG6"/>
    <mergeCell ref="AI5:AK6"/>
    <mergeCell ref="EQ4:ET6"/>
    <mergeCell ref="EU4:EX6"/>
    <mergeCell ref="DC4:DC5"/>
    <mergeCell ref="DC7:DC8"/>
    <mergeCell ref="CT7:CT8"/>
    <mergeCell ref="BK4:BK5"/>
    <mergeCell ref="BK7:BK8"/>
    <mergeCell ref="BX4:BX5"/>
    <mergeCell ref="BX7:BX8"/>
    <mergeCell ref="BO4:BQ6"/>
    <mergeCell ref="GS4:GS5"/>
    <mergeCell ref="GS7:GS8"/>
    <mergeCell ref="HI4:HI5"/>
    <mergeCell ref="HI7:HI8"/>
    <mergeCell ref="BU7:BU8"/>
    <mergeCell ref="EP7:EP8"/>
    <mergeCell ref="FJ4:FJ5"/>
    <mergeCell ref="FJ7:FJ8"/>
    <mergeCell ref="EY4:FB6"/>
    <mergeCell ref="FC4:FF6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Luca Silva</cp:lastModifiedBy>
  <cp:lastPrinted>2007-10-18T02:30:05Z</cp:lastPrinted>
  <dcterms:created xsi:type="dcterms:W3CDTF">2004-04-16T06:15:33Z</dcterms:created>
  <dcterms:modified xsi:type="dcterms:W3CDTF">2010-12-07T19:08:23Z</dcterms:modified>
  <cp:category/>
  <cp:version/>
  <cp:contentType/>
  <cp:contentStatus/>
</cp:coreProperties>
</file>