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<sst xmlns="http://schemas.openxmlformats.org/spreadsheetml/2006/main" count="849" uniqueCount="188">
  <si>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</si>
  <si>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</si>
  <si>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</si>
  <si>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</si>
  <si>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</si>
  <si>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</si>
  <si>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</si>
  <si>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</si>
  <si>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</si>
  <si>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</si>
  <si>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</si>
  <si>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</si>
  <si>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</si>
  <si>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</si>
  <si>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</si>
  <si>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</si>
  <si>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</si>
  <si>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</si>
  <si>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</si>
  <si>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</si>
  <si>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</si>
  <si>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</si>
  <si>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</si>
  <si>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</si>
  <si>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</si>
  <si>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</si>
  <si>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</si>
  <si>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</si>
  <si>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</si>
  <si>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</si>
  <si>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</si>
  <si>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</si>
  <si>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</si>
  <si>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</si>
  <si>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</si>
  <si>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</si>
  <si>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</si>
  <si>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</si>
  <si>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</si>
  <si>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</si>
  <si>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</si>
  <si>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</si>
  <si>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</si>
  <si>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</si>
  <si>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</si>
  <si>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</si>
  <si>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</si>
  <si>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</si>
  <si>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</si>
  <si>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</si>
  <si>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</si>
  <si>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</si>
  <si>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</si>
  <si>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</si>
  <si>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</si>
  <si>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</si>
  <si>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</si>
  <si>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</si>
  <si>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</si>
  <si>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</si>
  <si>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</si>
  <si>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</si>
  <si>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</si>
  <si>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</si>
  <si>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</si>
  <si>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</si>
  <si>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</si>
  <si>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</si>
  <si>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</si>
  <si>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</si>
  <si>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</si>
  <si>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</si>
  <si>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</si>
  <si>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</si>
  <si>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</si>
  <si>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</si>
  <si>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</si>
  <si>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</si>
  <si>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</si>
  <si>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</si>
  <si>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</si>
  <si>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</si>
  <si>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</si>
  <si>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</si>
  <si>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</si>
  <si>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</si>
  <si>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</si>
  <si>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</si>
  <si>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</si>
  <si>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</si>
  <si>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</si>
  <si>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</si>
  <si>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</si>
  <si>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</si>
  <si>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</si>
  <si>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</si>
  <si>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</si>
  <si>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</si>
  <si>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</si>
  <si>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</si>
  <si>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</si>
  <si>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</si>
  <si>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</si>
  <si>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</si>
  <si>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</si>
  <si>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</si>
  <si>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</si>
  <si>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</si>
  <si>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</si>
  <si>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</si>
  <si>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</si>
  <si>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</si>
  <si>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</si>
  <si>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</si>
  <si>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</si>
  <si>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</si>
  <si>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</si>
  <si>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</si>
  <si>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</si>
  <si>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</si>
  <si>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</si>
  <si>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</si>
  <si>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</si>
  <si>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</si>
  <si>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</si>
  <si>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</si>
  <si>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</si>
  <si>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</si>
  <si>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</si>
  <si>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</si>
  <si>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</si>
  <si>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</si>
  <si>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</si>
  <si>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</si>
  <si>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</si>
  <si>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</si>
  <si>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</si>
  <si>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</si>
  <si>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</si>
  <si>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</si>
  <si>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</si>
  <si>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</si>
  <si>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</si>
  <si>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</si>
  <si>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</si>
  <si>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</si>
  <si>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</si>
  <si>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</si>
  <si>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</si>
  <si>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</si>
  <si>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</si>
  <si>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</si>
  <si>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</si>
  <si>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</si>
  <si>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</si>
  <si>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</si>
  <si>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</si>
  <si>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</si>
  <si>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</si>
  <si>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</si>
  <si>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98年 2009</t>
  </si>
  <si>
    <t>民國 99年 2010</t>
  </si>
  <si>
    <t>民國100年 2011</t>
  </si>
  <si>
    <t>民國101年 2012</t>
  </si>
  <si>
    <t>民國102年 2013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</si>
  <si>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</si>
  <si>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</si>
  <si>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</si>
  <si>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</si>
  <si>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</si>
  <si>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</si>
  <si>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</si>
  <si>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</si>
  <si>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</si>
  <si>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</si>
  <si>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</si>
  <si>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</si>
  <si>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</si>
  <si>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</si>
  <si>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</si>
  <si>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</si>
  <si>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Public Work Bureau.</t>
  </si>
  <si>
    <t>依「建築物使用類組及變更使用辦法」第二條規定，農舍係屬住宅(H-2類)，惟自100年(含)起，為
統計農舍資料，特獨立為一欄位呈現，99年(含)以前並未單獨統計農舍資料，故本表99年(含)以前
之農舍資料統計於「住宅&lt;不含農舍&gt;(H-2類)」中。</t>
  </si>
  <si>
    <t>資料來源：工務局</t>
  </si>
  <si>
    <t>Taoyuan County</t>
  </si>
  <si>
    <t>. 桃園縣</t>
  </si>
  <si>
    <t xml:space="preserve"> 2009 - 2013</t>
  </si>
  <si>
    <t>中華民國 98年至102年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</si>
</sst>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,###,##0;\-#,###,##0;&quot;       －&quot;"/>
    <numFmt numFmtId="185" formatCode="#,###,###,##0;\-#,###,###,##0;&quot;           －&quot;"/>
    <numFmt numFmtId="186" formatCode="###,###,##0;\-###,###,##0;&quot;         －&quot;"/>
    <numFmt numFmtId="187" formatCode="##0.00"/>
    <numFmt numFmtId="188" formatCode="##,##0"/>
    <numFmt numFmtId="189" formatCode="##,##0;\-##,##0;&quot;    －&quot;"/>
    <numFmt numFmtId="190" formatCode="###0.00"/>
    <numFmt numFmtId="191" formatCode="###0.00;\-###0.00;&quot;     －&quot;"/>
    <numFmt numFmtId="192" formatCode="#,###,##0.00;\-#,###,##0.00;&quot;         －&quot;"/>
    <numFmt numFmtId="193" formatCode="###,##0"/>
    <numFmt numFmtId="194" formatCode="###,##0;\-###,##0;&quot;     －&quot;"/>
    <numFmt numFmtId="195" formatCode="##,###,##0;\-##,###,##0;&quot;        －&quot;"/>
    <numFmt numFmtId="196" formatCode="#0.00"/>
    <numFmt numFmtId="197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2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0" fontId="36" fillId="0" borderId="0" xfId="0" applyNumberFormat="1" applyFont="1" applyBorder="1" applyAlignment="1">
      <alignment horizontal="right" vertical="center"/>
    </xf>
    <xf numFmtId="181" fontId="36" fillId="0" borderId="0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0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4" fontId="14" fillId="0" borderId="22" xfId="0" applyNumberFormat="1" applyFont="1" applyBorder="1" applyAlignment="1">
      <alignment horizontal="right" vertical="center"/>
    </xf>
    <xf numFmtId="184" fontId="36" fillId="0" borderId="22" xfId="0" applyNumberFormat="1" applyFont="1" applyBorder="1" applyAlignment="1">
      <alignment horizontal="right" vertical="center"/>
    </xf>
    <xf numFmtId="180" fontId="36" fillId="0" borderId="22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7" fontId="14" fillId="0" borderId="18" xfId="0" applyNumberFormat="1" applyFont="1" applyBorder="1" applyAlignment="1">
      <alignment vertical="center" wrapText="1"/>
    </xf>
    <xf numFmtId="187" fontId="14" fillId="0" borderId="18" xfId="0" applyNumberFormat="1" applyFont="1" applyBorder="1" applyAlignment="1">
      <alignment horizontal="right" vertical="center"/>
    </xf>
    <xf numFmtId="188" fontId="14" fillId="0" borderId="0" xfId="0" applyNumberFormat="1" applyFont="1" applyAlignment="1">
      <alignment vertical="center" wrapText="1"/>
    </xf>
    <xf numFmtId="181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89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88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88" fontId="36" fillId="0" borderId="0" xfId="0" applyNumberFormat="1" applyFont="1" applyAlignment="1">
      <alignment vertical="center" wrapText="1"/>
    </xf>
    <xf numFmtId="181" fontId="36" fillId="0" borderId="0" xfId="0" applyNumberFormat="1" applyFont="1" applyAlignment="1">
      <alignment horizontal="right" vertical="center"/>
    </xf>
    <xf numFmtId="183" fontId="36" fillId="0" borderId="0" xfId="0" applyNumberFormat="1" applyFont="1" applyAlignment="1">
      <alignment horizontal="right" vertical="center"/>
    </xf>
    <xf numFmtId="188" fontId="36" fillId="0" borderId="0" xfId="0" applyNumberFormat="1" applyFont="1" applyAlignment="1">
      <alignment horizontal="right" vertical="center"/>
    </xf>
    <xf numFmtId="177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1" fontId="36" fillId="0" borderId="22" xfId="0" applyNumberFormat="1" applyFont="1" applyBorder="1" applyAlignment="1">
      <alignment horizontal="right" vertical="center"/>
    </xf>
    <xf numFmtId="185" fontId="36" fillId="0" borderId="0" xfId="0" applyNumberFormat="1" applyFont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90" fontId="14" fillId="0" borderId="23" xfId="0" applyNumberFormat="1" applyFont="1" applyBorder="1" applyAlignment="1">
      <alignment horizontal="right" vertical="center"/>
    </xf>
    <xf numFmtId="190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191" fontId="14" fillId="0" borderId="14" xfId="0" applyNumberFormat="1" applyFont="1" applyBorder="1" applyAlignment="1">
      <alignment horizontal="right" vertical="center"/>
    </xf>
    <xf numFmtId="192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3" fontId="14" fillId="0" borderId="22" xfId="0" applyNumberFormat="1" applyFont="1" applyBorder="1" applyAlignment="1">
      <alignment horizontal="right" vertical="center"/>
    </xf>
    <xf numFmtId="193" fontId="14" fillId="0" borderId="0" xfId="0" applyNumberFormat="1" applyFont="1" applyBorder="1" applyAlignment="1">
      <alignment horizontal="right" vertical="center"/>
    </xf>
    <xf numFmtId="194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3" fontId="36" fillId="0" borderId="22" xfId="0" applyNumberFormat="1" applyFont="1" applyBorder="1" applyAlignment="1">
      <alignment horizontal="right" vertical="center"/>
    </xf>
    <xf numFmtId="193" fontId="36" fillId="0" borderId="0" xfId="0" applyNumberFormat="1" applyFont="1" applyBorder="1" applyAlignment="1">
      <alignment horizontal="right" vertical="center"/>
    </xf>
    <xf numFmtId="194" fontId="36" fillId="0" borderId="0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193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193" fontId="36" fillId="0" borderId="0" xfId="0" applyNumberFormat="1" applyFont="1" applyAlignment="1">
      <alignment horizontal="right" vertical="center"/>
    </xf>
    <xf numFmtId="182" fontId="36" fillId="0" borderId="0" xfId="0" applyNumberFormat="1" applyFont="1" applyAlignment="1">
      <alignment horizontal="right" vertical="center"/>
    </xf>
    <xf numFmtId="188" fontId="36" fillId="0" borderId="0" xfId="0" applyNumberFormat="1" applyFont="1" applyBorder="1" applyAlignment="1">
      <alignment horizontal="right" vertical="center"/>
    </xf>
    <xf numFmtId="195" fontId="14" fillId="0" borderId="0" xfId="0" applyNumberFormat="1" applyFont="1" applyAlignment="1">
      <alignment horizontal="right" vertical="center"/>
    </xf>
    <xf numFmtId="189" fontId="36" fillId="0" borderId="0" xfId="0" applyNumberFormat="1" applyFont="1" applyAlignment="1">
      <alignment horizontal="right" vertical="center"/>
    </xf>
    <xf numFmtId="195" fontId="36" fillId="0" borderId="0" xfId="0" applyNumberFormat="1" applyFont="1" applyAlignment="1">
      <alignment horizontal="right" vertical="center"/>
    </xf>
    <xf numFmtId="196" fontId="14" fillId="0" borderId="18" xfId="0" applyNumberFormat="1" applyFont="1" applyBorder="1" applyAlignment="1">
      <alignment horizontal="right" vertical="center"/>
    </xf>
    <xf numFmtId="188" fontId="14" fillId="0" borderId="22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88" fontId="36" fillId="0" borderId="22" xfId="0" applyNumberFormat="1" applyFont="1" applyBorder="1" applyAlignment="1">
      <alignment horizontal="right" vertical="center"/>
    </xf>
    <xf numFmtId="3" fontId="36" fillId="0" borderId="0" xfId="0" applyNumberFormat="1" applyFont="1" applyBorder="1" applyAlignment="1">
      <alignment horizontal="right" vertical="center"/>
    </xf>
    <xf numFmtId="189" fontId="14" fillId="0" borderId="22" xfId="0" applyNumberFormat="1" applyFont="1" applyBorder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95" fontId="14" fillId="0" borderId="0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189" fontId="36" fillId="0" borderId="22" xfId="0" applyNumberFormat="1" applyFont="1" applyBorder="1" applyAlignment="1">
      <alignment horizontal="right" vertical="center"/>
    </xf>
    <xf numFmtId="189" fontId="36" fillId="0" borderId="0" xfId="0" applyNumberFormat="1" applyFont="1" applyBorder="1" applyAlignment="1">
      <alignment horizontal="right" vertical="center"/>
    </xf>
    <xf numFmtId="195" fontId="36" fillId="0" borderId="0" xfId="0" applyNumberFormat="1" applyFont="1" applyBorder="1" applyAlignment="1">
      <alignment horizontal="right" vertical="center"/>
    </xf>
    <xf numFmtId="197" fontId="36" fillId="0" borderId="0" xfId="0" applyNumberFormat="1" applyFont="1" applyBorder="1" applyAlignment="1">
      <alignment horizontal="right" vertical="center"/>
    </xf>
    <xf numFmtId="183" fontId="14" fillId="0" borderId="22" xfId="0" applyNumberFormat="1" applyFont="1" applyBorder="1" applyAlignment="1">
      <alignment horizontal="right" vertical="center"/>
    </xf>
    <xf numFmtId="183" fontId="36" fillId="0" borderId="22" xfId="0" applyNumberFormat="1" applyFont="1" applyBorder="1" applyAlignment="1">
      <alignment horizontal="right" vertical="center"/>
    </xf>
    <xf numFmtId="188" fontId="14" fillId="0" borderId="18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181" fontId="14" fillId="0" borderId="18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82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2" fontId="36" fillId="0" borderId="22" xfId="0" applyNumberFormat="1" applyFont="1" applyBorder="1" applyAlignment="1">
      <alignment horizontal="right" vertical="center"/>
    </xf>
    <xf numFmtId="195" fontId="14" fillId="0" borderId="22" xfId="0" applyNumberFormat="1" applyFont="1" applyBorder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  <xf numFmtId="186" fontId="36" fillId="0" borderId="0" xfId="0" applyNumberFormat="1" applyFont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84" t="str">
        <f>"表"&amp;A71&amp;B71&amp;"核發建築物建造及拆除執照"</f>
        <v>表12. 桃園縣核發建築物建造及拆除執照</v>
      </c>
      <c r="B1" s="84"/>
      <c r="C1" s="84"/>
      <c r="D1" s="84"/>
      <c r="E1" s="84"/>
      <c r="F1" s="84"/>
      <c r="G1" s="84"/>
      <c r="H1" s="77" t="str">
        <f>"Table "&amp;A71&amp;". Construction and Demolition Licenses in "&amp;C71</f>
        <v>Table 12. Construction and Demolition Licenses in Taoyuan County</v>
      </c>
      <c r="I1" s="77"/>
      <c r="J1" s="77"/>
      <c r="K1" s="77"/>
      <c r="L1" s="77"/>
      <c r="M1" s="77"/>
      <c r="N1" s="84" t="str">
        <f>"表"&amp;A71&amp;B71&amp;"核發建築物建造及拆除執照(續1)"</f>
        <v>表12. 桃園縣核發建築物建造及拆除執照(續1)</v>
      </c>
      <c r="O1" s="84"/>
      <c r="P1" s="84"/>
      <c r="Q1" s="84"/>
      <c r="R1" s="84"/>
      <c r="S1" s="84"/>
      <c r="T1" s="84"/>
      <c r="U1" s="77" t="str">
        <f>"Table "&amp;A71&amp;". Construction and Demolition Licenses in "&amp;C71&amp;"(Cont.1)"</f>
        <v>Table 12. Construction and Demolition Licenses in Taoyuan County(Cont.1)</v>
      </c>
      <c r="V1" s="77"/>
      <c r="W1" s="77"/>
      <c r="X1" s="77"/>
      <c r="Y1" s="77"/>
      <c r="Z1" s="77"/>
      <c r="AA1" s="84" t="str">
        <f>A1&amp;"(續2)"</f>
        <v>表12. 桃園縣核發建築物建造及拆除執照(續2)</v>
      </c>
      <c r="AB1" s="84"/>
      <c r="AC1" s="84"/>
      <c r="AD1" s="84"/>
      <c r="AE1" s="84"/>
      <c r="AF1" s="84"/>
      <c r="AG1" s="84"/>
      <c r="AH1" s="118" t="str">
        <f>H1&amp;"(Cont'2)"</f>
        <v>Table 12. Construction and Demolition Licenses in Taoyuan County(Cont'2)</v>
      </c>
      <c r="AI1" s="118"/>
      <c r="AJ1" s="118"/>
      <c r="AK1" s="118"/>
      <c r="AL1" s="118"/>
      <c r="AM1" s="84" t="str">
        <f>A1&amp;"(續完)"</f>
        <v>表12. 桃園縣核發建築物建造及拆除執照(續完)</v>
      </c>
      <c r="AN1" s="84"/>
      <c r="AO1" s="84"/>
      <c r="AP1" s="84"/>
      <c r="AQ1" s="84"/>
      <c r="AR1" s="84"/>
      <c r="AS1" s="84"/>
      <c r="AT1" s="77" t="str">
        <f>H1&amp;"(Cont'd)"</f>
        <v>Table 12. Construction and Demolition Licenses in Taoyuan County(Cont'd)</v>
      </c>
      <c r="AU1" s="77"/>
      <c r="AV1" s="77"/>
      <c r="AW1" s="77"/>
      <c r="AX1" s="77"/>
      <c r="AY1" s="77"/>
      <c r="AZ1" s="77"/>
      <c r="BA1" s="77"/>
      <c r="BB1" s="77"/>
      <c r="BC1" s="119" t="str">
        <f>"表"&amp;A71&amp;"-1"&amp;B71&amp;"核發建築物使用執照-按用途別分"</f>
        <v>表12-1. 桃園縣核發建築物使用執照-按用途別分</v>
      </c>
      <c r="BD1" s="119"/>
      <c r="BE1" s="119"/>
      <c r="BF1" s="119"/>
      <c r="BG1" s="119"/>
      <c r="BH1" s="119"/>
      <c r="BI1" s="119"/>
      <c r="BJ1" s="77" t="str">
        <f>"Table "&amp;A71&amp;"-1. Usage Licenses in "&amp;C71&amp;" -By Use"</f>
        <v>Table 12-1. Usage Licenses in Taoyuan County -By Use</v>
      </c>
      <c r="BK1" s="77"/>
      <c r="BL1" s="77"/>
      <c r="BM1" s="77"/>
      <c r="BN1" s="77"/>
      <c r="BO1" s="77"/>
      <c r="BP1" s="117" t="str">
        <f>BC1&amp;"(續1)"</f>
        <v>表12-1. 桃園縣核發建築物使用執照-按用途別分(續1)</v>
      </c>
      <c r="BQ1" s="117"/>
      <c r="BR1" s="117"/>
      <c r="BS1" s="117"/>
      <c r="BT1" s="117"/>
      <c r="BU1" s="117"/>
      <c r="BV1" s="117"/>
      <c r="BW1" s="77" t="str">
        <f>BJ1&amp;"(Cont'1)"</f>
        <v>Table 12-1. Usage Licenses in Taoyuan County -By Use(Cont'1)</v>
      </c>
      <c r="BX1" s="77"/>
      <c r="BY1" s="77"/>
      <c r="BZ1" s="77"/>
      <c r="CA1" s="77"/>
      <c r="CB1" s="77"/>
      <c r="CC1" s="77"/>
      <c r="CD1" s="77"/>
      <c r="CE1" s="77"/>
      <c r="CF1" s="117" t="str">
        <f>BC1&amp;"(續完)"</f>
        <v>表12-1. 桃園縣核發建築物使用執照-按用途別分(續完)</v>
      </c>
      <c r="CG1" s="117"/>
      <c r="CH1" s="117"/>
      <c r="CI1" s="117"/>
      <c r="CJ1" s="117"/>
      <c r="CK1" s="117"/>
      <c r="CL1" s="117"/>
      <c r="CM1" s="136" t="str">
        <f>BJ1&amp;"(Cont'd)"</f>
        <v>Table 12-1. Usage Licenses in Taoyuan County -By Use(Cont'd)</v>
      </c>
      <c r="CN1" s="136"/>
      <c r="CO1" s="136"/>
      <c r="CP1" s="136"/>
      <c r="CQ1" s="136"/>
      <c r="CR1" s="136"/>
      <c r="CS1" s="136"/>
      <c r="CT1" s="136"/>
      <c r="CU1" s="117" t="str">
        <f>"表"&amp;A71&amp;"-2"&amp;B71&amp;"核發建築物使用執照-按構造別分"</f>
        <v>表12-2. 桃園縣核發建築物使用執照-按構造別分</v>
      </c>
      <c r="CV1" s="117"/>
      <c r="CW1" s="117"/>
      <c r="CX1" s="117"/>
      <c r="CY1" s="117"/>
      <c r="CZ1" s="117"/>
      <c r="DA1" s="117"/>
      <c r="DB1" s="117"/>
      <c r="DC1" s="77" t="str">
        <f>"Table "&amp;A71&amp;"-2. Usage Licenses in "&amp;C71&amp;" -By Materials"</f>
        <v>Table 12-2. Usage Licenses in Taoyuan County -By Materials</v>
      </c>
      <c r="DD1" s="77"/>
      <c r="DE1" s="77"/>
      <c r="DF1" s="77"/>
      <c r="DG1" s="77"/>
      <c r="DH1" s="77"/>
      <c r="DI1" s="77"/>
      <c r="DJ1" s="77"/>
      <c r="DK1" s="77"/>
      <c r="DL1" s="117" t="str">
        <f>CU1&amp;"(續)"</f>
        <v>表12-2. 桃園縣核發建築物使用執照-按構造別分(續)</v>
      </c>
      <c r="DM1" s="117"/>
      <c r="DN1" s="117"/>
      <c r="DO1" s="117"/>
      <c r="DP1" s="117"/>
      <c r="DQ1" s="117"/>
      <c r="DR1" s="117"/>
      <c r="DS1" s="117"/>
      <c r="DT1" s="77" t="str">
        <f>DC1&amp;"(Cont.)"</f>
        <v>Table 12-2. Usage Licenses in Taoyuan County -By Materials(Cont.)</v>
      </c>
      <c r="DU1" s="77"/>
      <c r="DV1" s="77"/>
      <c r="DW1" s="77"/>
      <c r="DX1" s="77"/>
      <c r="DY1" s="77"/>
      <c r="DZ1" s="77"/>
      <c r="EA1" s="77"/>
      <c r="EB1" s="77"/>
      <c r="EC1" s="84" t="str">
        <f>"表"&amp;A71&amp;"-3"&amp;B71&amp;"核發建築物使用執照-按高度別分"</f>
        <v>表12-3. 桃園縣核發建築物使用執照-按高度別分</v>
      </c>
      <c r="ED1" s="84"/>
      <c r="EE1" s="84"/>
      <c r="EF1" s="84"/>
      <c r="EG1" s="84"/>
      <c r="EH1" s="84"/>
      <c r="EI1" s="84"/>
      <c r="EJ1" s="84"/>
      <c r="EK1" s="84"/>
      <c r="EL1" s="84"/>
      <c r="EM1" s="77" t="str">
        <f>"Table "&amp;A71&amp;"-3. Usage Licenses in "&amp;C71&amp;" -By Height"</f>
        <v>Table 12-3. Usage Licenses in Taoyuan County -By Height</v>
      </c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84" t="str">
        <f>"表"&amp;A71&amp;"-4"&amp;B71&amp;"核發建築物使用執照-按層數別分"</f>
        <v>表12-4. 桃園縣核發建築物使用執照-按層數別分</v>
      </c>
      <c r="EZ1" s="84"/>
      <c r="FA1" s="84"/>
      <c r="FB1" s="84"/>
      <c r="FC1" s="84"/>
      <c r="FD1" s="84"/>
      <c r="FE1" s="84"/>
      <c r="FF1" s="84"/>
      <c r="FG1" s="84"/>
      <c r="FH1" s="77" t="str">
        <f>"Table "&amp;A71&amp;"-4. Usage Licenses in "&amp;C71&amp;" -By Stage"</f>
        <v>Table 12-4. Usage Licenses in Taoyuan County -By Stage</v>
      </c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84" t="str">
        <f>EY1&amp;"(續1)"</f>
        <v>表12-4. 桃園縣核發建築物使用執照-按層數別分(續1)</v>
      </c>
      <c r="FT1" s="84"/>
      <c r="FU1" s="84"/>
      <c r="FV1" s="84"/>
      <c r="FW1" s="84"/>
      <c r="FX1" s="84"/>
      <c r="FY1" s="84"/>
      <c r="FZ1" s="84"/>
      <c r="GA1" s="84"/>
      <c r="GB1" s="77" t="str">
        <f>FH1&amp;"(Cont.1)"</f>
        <v>Table 12-4. Usage Licenses in Taoyuan County -By Stage(Cont.1)</v>
      </c>
      <c r="GC1" s="77"/>
      <c r="GD1" s="77"/>
      <c r="GE1" s="77"/>
      <c r="GF1" s="77"/>
      <c r="GG1" s="77"/>
      <c r="GH1" s="77"/>
      <c r="GI1" s="77"/>
      <c r="GJ1" s="77"/>
      <c r="GK1" s="84" t="str">
        <f>EY1&amp;"(續完)"</f>
        <v>表12-4. 桃園縣核發建築物使用執照-按層數別分(續完)</v>
      </c>
      <c r="GL1" s="84"/>
      <c r="GM1" s="84"/>
      <c r="GN1" s="84"/>
      <c r="GO1" s="84"/>
      <c r="GP1" s="84"/>
      <c r="GQ1" s="84"/>
      <c r="GR1" s="84"/>
      <c r="GS1" s="84"/>
      <c r="GT1" s="77" t="str">
        <f>FH1&amp;"(Cont'd)"</f>
        <v>Table 12-4. Usage Licenses in Taoyuan County -By Stage(Cont'd)</v>
      </c>
      <c r="GU1" s="77"/>
      <c r="GV1" s="77"/>
      <c r="GW1" s="77"/>
      <c r="GX1" s="77"/>
      <c r="GY1" s="77"/>
      <c r="GZ1" s="77"/>
      <c r="HA1" s="77"/>
      <c r="HB1" s="157" t="str">
        <f>"表"&amp;A71&amp;"-5"&amp;B71&amp;"核發建築物使用執照-按使用分區別分"</f>
        <v>表12-5. 桃園縣核發建築物使用執照-按使用分區別分</v>
      </c>
      <c r="HC1" s="157"/>
      <c r="HD1" s="157"/>
      <c r="HE1" s="157"/>
      <c r="HF1" s="157"/>
      <c r="HG1" s="157"/>
      <c r="HH1" s="157"/>
      <c r="HI1" s="155" t="str">
        <f>"Table "&amp;A71&amp;"-5. Usage Licenses in "&amp;C71&amp;" -By Using Districts"</f>
        <v>Table 12-5. Usage Licenses in Taoyuan County -By Using Districts</v>
      </c>
      <c r="HJ1" s="155"/>
      <c r="HK1" s="155"/>
      <c r="HL1" s="155"/>
      <c r="HM1" s="155"/>
      <c r="HN1" s="155"/>
      <c r="HO1" s="155"/>
      <c r="HP1" s="155"/>
      <c r="HQ1" s="155"/>
      <c r="HR1" s="157" t="str">
        <f>HB1&amp;"(續)"</f>
        <v>表12-5. 桃園縣核發建築物使用執照-按使用分區別分(續)</v>
      </c>
      <c r="HS1" s="157"/>
      <c r="HT1" s="157"/>
      <c r="HU1" s="157"/>
      <c r="HV1" s="157"/>
      <c r="HW1" s="157"/>
      <c r="HX1" s="157"/>
      <c r="HY1" s="157"/>
      <c r="HZ1" s="157"/>
      <c r="IA1" s="155" t="str">
        <f>HI1&amp;"(Cont.)"</f>
        <v>Table 12-5. Usage Licenses in Taoyuan County -By Using Districts(Cont.)</v>
      </c>
      <c r="IB1" s="155"/>
      <c r="IC1" s="155"/>
      <c r="ID1" s="155"/>
      <c r="IE1" s="155"/>
      <c r="IF1" s="155"/>
      <c r="IG1" s="155"/>
      <c r="IH1" s="155"/>
      <c r="II1" s="155"/>
      <c r="IJ1" s="155"/>
    </row>
    <row r="2" spans="1:244" ht="16.5">
      <c r="A2" s="85" t="s">
        <v>187</v>
      </c>
      <c r="B2" s="85"/>
      <c r="C2" s="85"/>
      <c r="D2" s="85"/>
      <c r="E2" s="85"/>
      <c r="F2" s="85"/>
      <c r="G2" s="85"/>
      <c r="H2" s="196" t="s">
        <v>186</v>
      </c>
      <c r="I2" s="78"/>
      <c r="J2" s="78"/>
      <c r="K2" s="78"/>
      <c r="L2" s="78"/>
      <c r="M2" s="78"/>
      <c r="N2" s="85"/>
      <c r="O2" s="85"/>
      <c r="P2" s="85"/>
      <c r="Q2" s="85"/>
      <c r="R2" s="85"/>
      <c r="S2" s="85"/>
      <c r="T2" s="85"/>
      <c r="U2" s="78"/>
      <c r="V2" s="78"/>
      <c r="W2" s="78"/>
      <c r="X2" s="78"/>
      <c r="Y2" s="78"/>
      <c r="Z2" s="78"/>
      <c r="AA2" s="85" t="str">
        <f>A2</f>
        <v>中華民國 98年至102年</v>
      </c>
      <c r="AB2" s="85"/>
      <c r="AC2" s="85"/>
      <c r="AD2" s="85"/>
      <c r="AE2" s="85"/>
      <c r="AF2" s="85"/>
      <c r="AG2" s="85"/>
      <c r="AH2" s="78" t="str">
        <f>H2</f>
        <v> 2009 - 2013</v>
      </c>
      <c r="AI2" s="78"/>
      <c r="AJ2" s="78"/>
      <c r="AK2" s="78"/>
      <c r="AL2" s="78"/>
      <c r="AM2" s="85" t="str">
        <f>A2</f>
        <v>中華民國 98年至102年</v>
      </c>
      <c r="AN2" s="85"/>
      <c r="AO2" s="85"/>
      <c r="AP2" s="85"/>
      <c r="AQ2" s="85"/>
      <c r="AR2" s="85"/>
      <c r="AS2" s="85"/>
      <c r="AT2" s="78" t="str">
        <f>H2</f>
        <v> 2009 - 2013</v>
      </c>
      <c r="AU2" s="78"/>
      <c r="AV2" s="78"/>
      <c r="AW2" s="78"/>
      <c r="AX2" s="78"/>
      <c r="AY2" s="78"/>
      <c r="AZ2" s="78"/>
      <c r="BA2" s="78"/>
      <c r="BB2" s="78"/>
      <c r="BC2" s="120" t="str">
        <f>A2</f>
        <v>中華民國 98年至102年</v>
      </c>
      <c r="BD2" s="121"/>
      <c r="BE2" s="121"/>
      <c r="BF2" s="121"/>
      <c r="BG2" s="121"/>
      <c r="BH2" s="121"/>
      <c r="BI2" s="121"/>
      <c r="BJ2" s="78" t="str">
        <f>H2</f>
        <v> 2009 - 2013</v>
      </c>
      <c r="BK2" s="78"/>
      <c r="BL2" s="78"/>
      <c r="BM2" s="78"/>
      <c r="BN2" s="78"/>
      <c r="BO2" s="78"/>
      <c r="BP2" s="85" t="str">
        <f>A2</f>
        <v>中華民國 98年至102年</v>
      </c>
      <c r="BQ2" s="85"/>
      <c r="BR2" s="85"/>
      <c r="BS2" s="85"/>
      <c r="BT2" s="85"/>
      <c r="BU2" s="85"/>
      <c r="BV2" s="85"/>
      <c r="BW2" s="78" t="str">
        <f>H2</f>
        <v> 2009 - 2013</v>
      </c>
      <c r="BX2" s="78"/>
      <c r="BY2" s="78"/>
      <c r="BZ2" s="78"/>
      <c r="CA2" s="78"/>
      <c r="CB2" s="78"/>
      <c r="CC2" s="78"/>
      <c r="CD2" s="78"/>
      <c r="CE2" s="78"/>
      <c r="CF2" s="85" t="str">
        <f>A2</f>
        <v>中華民國 98年至102年</v>
      </c>
      <c r="CG2" s="85"/>
      <c r="CH2" s="85"/>
      <c r="CI2" s="85"/>
      <c r="CJ2" s="85"/>
      <c r="CK2" s="85"/>
      <c r="CL2" s="85"/>
      <c r="CM2" s="78" t="str">
        <f>H2</f>
        <v> 2009 - 2013</v>
      </c>
      <c r="CN2" s="78"/>
      <c r="CO2" s="78"/>
      <c r="CP2" s="78"/>
      <c r="CQ2" s="78"/>
      <c r="CR2" s="78"/>
      <c r="CS2" s="78"/>
      <c r="CT2" s="78"/>
      <c r="CU2" s="85" t="str">
        <f>A2</f>
        <v>中華民國 98年至102年</v>
      </c>
      <c r="CV2" s="85"/>
      <c r="CW2" s="85"/>
      <c r="CX2" s="85"/>
      <c r="CY2" s="85"/>
      <c r="CZ2" s="85"/>
      <c r="DA2" s="85"/>
      <c r="DB2" s="85"/>
      <c r="DC2" s="78" t="str">
        <f>H2</f>
        <v> 2009 - 2013</v>
      </c>
      <c r="DD2" s="78"/>
      <c r="DE2" s="78"/>
      <c r="DF2" s="78"/>
      <c r="DG2" s="78"/>
      <c r="DH2" s="78"/>
      <c r="DI2" s="78"/>
      <c r="DJ2" s="78"/>
      <c r="DK2" s="78"/>
      <c r="DL2" s="85" t="str">
        <f>A2</f>
        <v>中華民國 98年至102年</v>
      </c>
      <c r="DM2" s="85"/>
      <c r="DN2" s="85"/>
      <c r="DO2" s="85"/>
      <c r="DP2" s="85"/>
      <c r="DQ2" s="85"/>
      <c r="DR2" s="85"/>
      <c r="DS2" s="85"/>
      <c r="DT2" s="78" t="str">
        <f>H2</f>
        <v> 2009 - 2013</v>
      </c>
      <c r="DU2" s="78"/>
      <c r="DV2" s="78"/>
      <c r="DW2" s="78"/>
      <c r="DX2" s="78"/>
      <c r="DY2" s="78"/>
      <c r="DZ2" s="78"/>
      <c r="EA2" s="78"/>
      <c r="EB2" s="78"/>
      <c r="EC2" s="85" t="str">
        <f>A2</f>
        <v>中華民國 98年至102年</v>
      </c>
      <c r="ED2" s="85"/>
      <c r="EE2" s="85"/>
      <c r="EF2" s="85"/>
      <c r="EG2" s="85"/>
      <c r="EH2" s="85"/>
      <c r="EI2" s="85"/>
      <c r="EJ2" s="85"/>
      <c r="EK2" s="85"/>
      <c r="EL2" s="85"/>
      <c r="EM2" s="78" t="str">
        <f>H2</f>
        <v> 2009 - 2013</v>
      </c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85" t="str">
        <f>A2</f>
        <v>中華民國 98年至102年</v>
      </c>
      <c r="EZ2" s="85"/>
      <c r="FA2" s="85"/>
      <c r="FB2" s="85"/>
      <c r="FC2" s="85"/>
      <c r="FD2" s="85"/>
      <c r="FE2" s="85"/>
      <c r="FF2" s="85"/>
      <c r="FG2" s="85"/>
      <c r="FH2" s="78" t="str">
        <f>H2</f>
        <v> 2009 - 2013</v>
      </c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85" t="str">
        <f>A2</f>
        <v>中華民國 98年至102年</v>
      </c>
      <c r="FT2" s="85"/>
      <c r="FU2" s="85"/>
      <c r="FV2" s="85"/>
      <c r="FW2" s="85"/>
      <c r="FX2" s="85"/>
      <c r="FY2" s="85"/>
      <c r="FZ2" s="85"/>
      <c r="GA2" s="85"/>
      <c r="GB2" s="78" t="str">
        <f>H2</f>
        <v> 2009 - 2013</v>
      </c>
      <c r="GC2" s="78"/>
      <c r="GD2" s="78"/>
      <c r="GE2" s="78"/>
      <c r="GF2" s="78"/>
      <c r="GG2" s="78"/>
      <c r="GH2" s="78"/>
      <c r="GI2" s="78"/>
      <c r="GJ2" s="78"/>
      <c r="GK2" s="85" t="str">
        <f>A2</f>
        <v>中華民國 98年至102年</v>
      </c>
      <c r="GL2" s="85"/>
      <c r="GM2" s="85"/>
      <c r="GN2" s="85"/>
      <c r="GO2" s="85"/>
      <c r="GP2" s="85"/>
      <c r="GQ2" s="85"/>
      <c r="GR2" s="85"/>
      <c r="GS2" s="85"/>
      <c r="GT2" s="78" t="str">
        <f>H2</f>
        <v> 2009 - 2013</v>
      </c>
      <c r="GU2" s="78"/>
      <c r="GV2" s="78"/>
      <c r="GW2" s="78"/>
      <c r="GX2" s="78"/>
      <c r="GY2" s="78"/>
      <c r="GZ2" s="78"/>
      <c r="HA2" s="78"/>
      <c r="HB2" s="150" t="str">
        <f>A2</f>
        <v>中華民國 98年至102年</v>
      </c>
      <c r="HC2" s="150"/>
      <c r="HD2" s="150"/>
      <c r="HE2" s="150"/>
      <c r="HF2" s="150"/>
      <c r="HG2" s="150"/>
      <c r="HH2" s="150"/>
      <c r="HI2" s="149" t="str">
        <f>H2</f>
        <v> 2009 - 2013</v>
      </c>
      <c r="HJ2" s="149"/>
      <c r="HK2" s="149"/>
      <c r="HL2" s="149"/>
      <c r="HM2" s="149"/>
      <c r="HN2" s="149"/>
      <c r="HO2" s="149"/>
      <c r="HP2" s="149"/>
      <c r="HQ2" s="149"/>
      <c r="HR2" s="150" t="str">
        <f>A2</f>
        <v>中華民國 98年至102年</v>
      </c>
      <c r="HS2" s="150"/>
      <c r="HT2" s="150"/>
      <c r="HU2" s="150"/>
      <c r="HV2" s="150"/>
      <c r="HW2" s="150"/>
      <c r="HX2" s="150"/>
      <c r="HY2" s="150"/>
      <c r="HZ2" s="150"/>
      <c r="IA2" s="149" t="str">
        <f>H2</f>
        <v> 2009 - 2013</v>
      </c>
      <c r="IB2" s="149"/>
      <c r="IC2" s="149"/>
      <c r="ID2" s="149"/>
      <c r="IE2" s="149"/>
      <c r="IF2" s="149"/>
      <c r="IG2" s="149"/>
      <c r="IH2" s="149"/>
      <c r="II2" s="149"/>
      <c r="IJ2" s="149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79" t="s">
        <v>2</v>
      </c>
      <c r="M3" s="79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79" t="s">
        <v>2</v>
      </c>
      <c r="Z3" s="79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22" t="s">
        <v>131</v>
      </c>
      <c r="AL3" s="122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79" t="s">
        <v>2</v>
      </c>
      <c r="BA3" s="79"/>
      <c r="BB3" s="79"/>
      <c r="BC3" s="1" t="s">
        <v>1</v>
      </c>
      <c r="BJ3" s="1"/>
      <c r="BK3" s="1"/>
      <c r="BL3" s="1"/>
      <c r="BM3" s="79" t="s">
        <v>19</v>
      </c>
      <c r="BN3" s="79"/>
      <c r="BO3" s="79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79" t="s">
        <v>21</v>
      </c>
      <c r="CA3" s="79"/>
      <c r="CB3" s="79"/>
      <c r="CC3" s="79"/>
      <c r="CD3" s="79"/>
      <c r="CE3" s="79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79" t="s">
        <v>21</v>
      </c>
      <c r="CS3" s="79"/>
      <c r="CT3" s="79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79" t="s">
        <v>73</v>
      </c>
      <c r="DJ3" s="79"/>
      <c r="DK3" s="79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79" t="s">
        <v>73</v>
      </c>
      <c r="EA3" s="79"/>
      <c r="EB3" s="79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79"/>
      <c r="EO3" s="79"/>
      <c r="EP3" s="7"/>
      <c r="EQ3" s="7"/>
      <c r="ER3" s="7"/>
      <c r="ES3" s="7"/>
      <c r="ET3" s="7"/>
      <c r="EU3" s="7"/>
      <c r="EV3" s="7"/>
      <c r="EW3" s="79" t="s">
        <v>110</v>
      </c>
      <c r="EX3" s="79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38" t="s">
        <v>105</v>
      </c>
      <c r="GZ3" s="138"/>
      <c r="HA3" s="138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50" t="s">
        <v>3</v>
      </c>
      <c r="B4" s="66" t="s">
        <v>4</v>
      </c>
      <c r="C4" s="57"/>
      <c r="D4" s="57"/>
      <c r="E4" s="57"/>
      <c r="F4" s="57"/>
      <c r="G4" s="57"/>
      <c r="H4" s="55" t="s">
        <v>5</v>
      </c>
      <c r="I4" s="57"/>
      <c r="J4" s="57"/>
      <c r="K4" s="57"/>
      <c r="L4" s="57"/>
      <c r="M4" s="57"/>
      <c r="N4" s="50" t="s">
        <v>3</v>
      </c>
      <c r="O4" s="66" t="s">
        <v>4</v>
      </c>
      <c r="P4" s="57"/>
      <c r="Q4" s="57"/>
      <c r="R4" s="57"/>
      <c r="S4" s="57"/>
      <c r="T4" s="57"/>
      <c r="U4" s="55" t="s">
        <v>5</v>
      </c>
      <c r="V4" s="57"/>
      <c r="W4" s="57"/>
      <c r="X4" s="57"/>
      <c r="Y4" s="57"/>
      <c r="Z4" s="57"/>
      <c r="AA4" s="50" t="s">
        <v>3</v>
      </c>
      <c r="AB4" s="66" t="s">
        <v>4</v>
      </c>
      <c r="AC4" s="57"/>
      <c r="AD4" s="57"/>
      <c r="AE4" s="57"/>
      <c r="AF4" s="57"/>
      <c r="AG4" s="57"/>
      <c r="AH4" s="55" t="s">
        <v>149</v>
      </c>
      <c r="AI4" s="57"/>
      <c r="AJ4" s="57"/>
      <c r="AK4" s="57"/>
      <c r="AL4" s="57"/>
      <c r="AM4" s="50" t="s">
        <v>3</v>
      </c>
      <c r="AN4" s="123" t="s">
        <v>152</v>
      </c>
      <c r="AO4" s="57"/>
      <c r="AP4" s="57"/>
      <c r="AQ4" s="57"/>
      <c r="AR4" s="57"/>
      <c r="AS4" s="58"/>
      <c r="AT4" s="57" t="s">
        <v>148</v>
      </c>
      <c r="AU4" s="57"/>
      <c r="AV4" s="57"/>
      <c r="AW4" s="57"/>
      <c r="AX4" s="57"/>
      <c r="AY4" s="57"/>
      <c r="AZ4" s="57"/>
      <c r="BA4" s="57"/>
      <c r="BB4" s="57"/>
      <c r="BC4" s="50" t="s">
        <v>3</v>
      </c>
      <c r="BD4" s="63" t="s">
        <v>17</v>
      </c>
      <c r="BE4" s="49"/>
      <c r="BF4" s="50"/>
      <c r="BG4" s="63" t="s">
        <v>39</v>
      </c>
      <c r="BH4" s="49"/>
      <c r="BI4" s="50"/>
      <c r="BJ4" s="49" t="s">
        <v>45</v>
      </c>
      <c r="BK4" s="49"/>
      <c r="BL4" s="60"/>
      <c r="BM4" s="63" t="s">
        <v>153</v>
      </c>
      <c r="BN4" s="59"/>
      <c r="BO4" s="60"/>
      <c r="BP4" s="50" t="s">
        <v>3</v>
      </c>
      <c r="BQ4" s="63" t="s">
        <v>141</v>
      </c>
      <c r="BR4" s="49"/>
      <c r="BS4" s="50"/>
      <c r="BT4" s="63" t="s">
        <v>133</v>
      </c>
      <c r="BU4" s="49"/>
      <c r="BV4" s="50"/>
      <c r="BW4" s="49" t="s">
        <v>159</v>
      </c>
      <c r="BX4" s="128"/>
      <c r="BY4" s="129"/>
      <c r="BZ4" s="63" t="s">
        <v>46</v>
      </c>
      <c r="CA4" s="49"/>
      <c r="CB4" s="49"/>
      <c r="CC4" s="66" t="s">
        <v>138</v>
      </c>
      <c r="CD4" s="55"/>
      <c r="CE4" s="55"/>
      <c r="CF4" s="50" t="s">
        <v>3</v>
      </c>
      <c r="CG4" s="86" t="s">
        <v>132</v>
      </c>
      <c r="CH4" s="86"/>
      <c r="CI4" s="86"/>
      <c r="CJ4" s="86"/>
      <c r="CK4" s="86"/>
      <c r="CL4" s="66"/>
      <c r="CM4" s="55"/>
      <c r="CN4" s="56"/>
      <c r="CO4" s="49" t="s">
        <v>139</v>
      </c>
      <c r="CP4" s="49"/>
      <c r="CQ4" s="50"/>
      <c r="CR4" s="63" t="s">
        <v>25</v>
      </c>
      <c r="CS4" s="49"/>
      <c r="CT4" s="49"/>
      <c r="CU4" s="50" t="s">
        <v>3</v>
      </c>
      <c r="CV4" s="63" t="s">
        <v>29</v>
      </c>
      <c r="CW4" s="49"/>
      <c r="CX4" s="49"/>
      <c r="CY4" s="50"/>
      <c r="CZ4" s="63" t="s">
        <v>53</v>
      </c>
      <c r="DA4" s="82"/>
      <c r="DB4" s="82"/>
      <c r="DC4" s="134"/>
      <c r="DD4" s="63" t="s">
        <v>54</v>
      </c>
      <c r="DE4" s="49"/>
      <c r="DF4" s="49"/>
      <c r="DG4" s="50"/>
      <c r="DH4" s="63" t="s">
        <v>71</v>
      </c>
      <c r="DI4" s="49"/>
      <c r="DJ4" s="49"/>
      <c r="DK4" s="50"/>
      <c r="DL4" s="50" t="s">
        <v>3</v>
      </c>
      <c r="DM4" s="63" t="s">
        <v>55</v>
      </c>
      <c r="DN4" s="49"/>
      <c r="DO4" s="49"/>
      <c r="DP4" s="50"/>
      <c r="DQ4" s="63" t="s">
        <v>56</v>
      </c>
      <c r="DR4" s="59"/>
      <c r="DS4" s="59"/>
      <c r="DT4" s="50"/>
      <c r="DU4" s="63" t="s">
        <v>57</v>
      </c>
      <c r="DV4" s="49"/>
      <c r="DW4" s="49"/>
      <c r="DX4" s="50"/>
      <c r="DY4" s="63" t="s">
        <v>30</v>
      </c>
      <c r="DZ4" s="49"/>
      <c r="EA4" s="49"/>
      <c r="EB4" s="49"/>
      <c r="EC4" s="50" t="s">
        <v>3</v>
      </c>
      <c r="ED4" s="63" t="s">
        <v>117</v>
      </c>
      <c r="EE4" s="49"/>
      <c r="EF4" s="50"/>
      <c r="EG4" s="127" t="s">
        <v>74</v>
      </c>
      <c r="EH4" s="82"/>
      <c r="EI4" s="83"/>
      <c r="EJ4" s="63" t="s">
        <v>75</v>
      </c>
      <c r="EK4" s="82"/>
      <c r="EL4" s="83"/>
      <c r="EM4" s="49" t="s">
        <v>76</v>
      </c>
      <c r="EN4" s="82"/>
      <c r="EO4" s="83"/>
      <c r="EP4" s="127" t="s">
        <v>77</v>
      </c>
      <c r="EQ4" s="82"/>
      <c r="ER4" s="83"/>
      <c r="ES4" s="63" t="s">
        <v>78</v>
      </c>
      <c r="ET4" s="82"/>
      <c r="EU4" s="83"/>
      <c r="EV4" s="127" t="s">
        <v>116</v>
      </c>
      <c r="EW4" s="82"/>
      <c r="EX4" s="82"/>
      <c r="EY4" s="50" t="s">
        <v>3</v>
      </c>
      <c r="EZ4" s="63" t="s">
        <v>59</v>
      </c>
      <c r="FA4" s="82"/>
      <c r="FB4" s="82"/>
      <c r="FC4" s="83"/>
      <c r="FD4" s="63" t="s">
        <v>58</v>
      </c>
      <c r="FE4" s="93"/>
      <c r="FF4" s="93"/>
      <c r="FG4" s="94"/>
      <c r="FH4" s="49" t="s">
        <v>60</v>
      </c>
      <c r="FI4" s="87"/>
      <c r="FJ4" s="87"/>
      <c r="FK4" s="88"/>
      <c r="FL4" s="63" t="s">
        <v>61</v>
      </c>
      <c r="FM4" s="93"/>
      <c r="FN4" s="93"/>
      <c r="FO4" s="94"/>
      <c r="FP4" s="49" t="s">
        <v>62</v>
      </c>
      <c r="FQ4" s="93"/>
      <c r="FR4" s="93"/>
      <c r="FS4" s="50" t="s">
        <v>3</v>
      </c>
      <c r="FT4" s="106"/>
      <c r="FU4" s="63" t="s">
        <v>63</v>
      </c>
      <c r="FV4" s="108"/>
      <c r="FW4" s="108"/>
      <c r="FX4" s="109"/>
      <c r="FY4" s="49" t="s">
        <v>64</v>
      </c>
      <c r="FZ4" s="108"/>
      <c r="GA4" s="108"/>
      <c r="GB4" s="159"/>
      <c r="GC4" s="63" t="s">
        <v>65</v>
      </c>
      <c r="GD4" s="93"/>
      <c r="GE4" s="93"/>
      <c r="GF4" s="94"/>
      <c r="GG4" s="63" t="s">
        <v>66</v>
      </c>
      <c r="GH4" s="93"/>
      <c r="GI4" s="93"/>
      <c r="GJ4" s="94"/>
      <c r="GK4" s="50" t="s">
        <v>3</v>
      </c>
      <c r="GL4" s="63" t="s">
        <v>67</v>
      </c>
      <c r="GM4" s="108"/>
      <c r="GN4" s="108"/>
      <c r="GO4" s="108"/>
      <c r="GP4" s="63" t="s">
        <v>68</v>
      </c>
      <c r="GQ4" s="139"/>
      <c r="GR4" s="139"/>
      <c r="GS4" s="140"/>
      <c r="GT4" s="49" t="s">
        <v>69</v>
      </c>
      <c r="GU4" s="108"/>
      <c r="GV4" s="108"/>
      <c r="GW4" s="109"/>
      <c r="GX4" s="63" t="s">
        <v>70</v>
      </c>
      <c r="GY4" s="108"/>
      <c r="GZ4" s="108"/>
      <c r="HA4" s="109"/>
      <c r="HB4" s="50" t="s">
        <v>3</v>
      </c>
      <c r="HC4" s="127" t="s">
        <v>84</v>
      </c>
      <c r="HD4" s="82"/>
      <c r="HE4" s="83"/>
      <c r="HF4" s="127" t="s">
        <v>82</v>
      </c>
      <c r="HG4" s="152"/>
      <c r="HH4" s="152"/>
      <c r="HI4" s="82" t="s">
        <v>83</v>
      </c>
      <c r="HJ4" s="82"/>
      <c r="HK4" s="82"/>
      <c r="HL4" s="82"/>
      <c r="HM4" s="82"/>
      <c r="HN4" s="82"/>
      <c r="HO4" s="82"/>
      <c r="HP4" s="82"/>
      <c r="HQ4" s="82"/>
      <c r="HR4" s="50" t="s">
        <v>3</v>
      </c>
      <c r="HS4" s="63" t="s">
        <v>88</v>
      </c>
      <c r="HT4" s="49"/>
      <c r="HU4" s="49"/>
      <c r="HV4" s="49"/>
      <c r="HW4" s="49"/>
      <c r="HX4" s="49"/>
      <c r="HY4" s="49"/>
      <c r="HZ4" s="49"/>
      <c r="IA4" s="49" t="s">
        <v>86</v>
      </c>
      <c r="IB4" s="49"/>
      <c r="IC4" s="49"/>
      <c r="ID4" s="50"/>
      <c r="IE4" s="127" t="s">
        <v>87</v>
      </c>
      <c r="IF4" s="82"/>
      <c r="IG4" s="82"/>
      <c r="IH4" s="82"/>
      <c r="II4" s="82"/>
      <c r="IJ4" s="82"/>
    </row>
    <row r="5" spans="1:244" ht="18" customHeight="1" thickBot="1">
      <c r="A5" s="52"/>
      <c r="B5" s="63" t="s">
        <v>6</v>
      </c>
      <c r="C5" s="82"/>
      <c r="D5" s="83"/>
      <c r="E5" s="63" t="s">
        <v>39</v>
      </c>
      <c r="F5" s="82"/>
      <c r="G5" s="83"/>
      <c r="H5" s="49" t="s">
        <v>45</v>
      </c>
      <c r="I5" s="80"/>
      <c r="J5" s="80"/>
      <c r="K5" s="63" t="s">
        <v>140</v>
      </c>
      <c r="L5" s="59"/>
      <c r="M5" s="60"/>
      <c r="N5" s="52"/>
      <c r="O5" s="63" t="s">
        <v>141</v>
      </c>
      <c r="P5" s="82"/>
      <c r="Q5" s="83"/>
      <c r="R5" s="63" t="s">
        <v>133</v>
      </c>
      <c r="S5" s="82"/>
      <c r="T5" s="83"/>
      <c r="U5" s="49" t="s">
        <v>159</v>
      </c>
      <c r="V5" s="80"/>
      <c r="W5" s="80"/>
      <c r="X5" s="63" t="s">
        <v>142</v>
      </c>
      <c r="Y5" s="59"/>
      <c r="Z5" s="60"/>
      <c r="AA5" s="52"/>
      <c r="AB5" s="66" t="s">
        <v>132</v>
      </c>
      <c r="AC5" s="55"/>
      <c r="AD5" s="55"/>
      <c r="AE5" s="55"/>
      <c r="AF5" s="55"/>
      <c r="AG5" s="55"/>
      <c r="AH5" s="55" t="s">
        <v>132</v>
      </c>
      <c r="AI5" s="55"/>
      <c r="AJ5" s="55"/>
      <c r="AK5" s="55"/>
      <c r="AL5" s="56"/>
      <c r="AM5" s="52"/>
      <c r="AN5" s="72" t="s">
        <v>150</v>
      </c>
      <c r="AO5" s="59"/>
      <c r="AP5" s="60"/>
      <c r="AQ5" s="59" t="s">
        <v>151</v>
      </c>
      <c r="AR5" s="59"/>
      <c r="AS5" s="60"/>
      <c r="AT5" s="49" t="s">
        <v>6</v>
      </c>
      <c r="AU5" s="82"/>
      <c r="AV5" s="83"/>
      <c r="AW5" s="63" t="s">
        <v>7</v>
      </c>
      <c r="AX5" s="82"/>
      <c r="AY5" s="83"/>
      <c r="AZ5" s="63" t="s">
        <v>72</v>
      </c>
      <c r="BA5" s="82"/>
      <c r="BB5" s="82"/>
      <c r="BC5" s="52"/>
      <c r="BD5" s="64"/>
      <c r="BE5" s="51"/>
      <c r="BF5" s="52"/>
      <c r="BG5" s="64"/>
      <c r="BH5" s="51"/>
      <c r="BI5" s="52"/>
      <c r="BJ5" s="51"/>
      <c r="BK5" s="51"/>
      <c r="BL5" s="124"/>
      <c r="BM5" s="107"/>
      <c r="BN5" s="125"/>
      <c r="BO5" s="124"/>
      <c r="BP5" s="52"/>
      <c r="BQ5" s="64"/>
      <c r="BR5" s="51"/>
      <c r="BS5" s="52"/>
      <c r="BT5" s="64"/>
      <c r="BU5" s="51"/>
      <c r="BV5" s="52"/>
      <c r="BW5" s="130"/>
      <c r="BX5" s="130"/>
      <c r="BY5" s="131"/>
      <c r="BZ5" s="64"/>
      <c r="CA5" s="51"/>
      <c r="CB5" s="51"/>
      <c r="CC5" s="66" t="s">
        <v>52</v>
      </c>
      <c r="CD5" s="55"/>
      <c r="CE5" s="56"/>
      <c r="CF5" s="52"/>
      <c r="CG5" s="67" t="s">
        <v>137</v>
      </c>
      <c r="CH5" s="67"/>
      <c r="CI5" s="67"/>
      <c r="CJ5" s="67"/>
      <c r="CK5" s="86" t="s">
        <v>157</v>
      </c>
      <c r="CL5" s="66"/>
      <c r="CM5" s="57" t="s">
        <v>158</v>
      </c>
      <c r="CN5" s="58"/>
      <c r="CO5" s="51"/>
      <c r="CP5" s="51"/>
      <c r="CQ5" s="52"/>
      <c r="CR5" s="64"/>
      <c r="CS5" s="51"/>
      <c r="CT5" s="51"/>
      <c r="CU5" s="52"/>
      <c r="CV5" s="64"/>
      <c r="CW5" s="51"/>
      <c r="CX5" s="51"/>
      <c r="CY5" s="52"/>
      <c r="CZ5" s="101"/>
      <c r="DA5" s="102"/>
      <c r="DB5" s="102"/>
      <c r="DC5" s="135"/>
      <c r="DD5" s="64"/>
      <c r="DE5" s="51"/>
      <c r="DF5" s="51"/>
      <c r="DG5" s="52"/>
      <c r="DH5" s="64"/>
      <c r="DI5" s="51"/>
      <c r="DJ5" s="51"/>
      <c r="DK5" s="52"/>
      <c r="DL5" s="52"/>
      <c r="DM5" s="64"/>
      <c r="DN5" s="51"/>
      <c r="DO5" s="51"/>
      <c r="DP5" s="52"/>
      <c r="DQ5" s="107"/>
      <c r="DR5" s="116"/>
      <c r="DS5" s="116"/>
      <c r="DT5" s="124"/>
      <c r="DU5" s="64"/>
      <c r="DV5" s="51"/>
      <c r="DW5" s="51"/>
      <c r="DX5" s="52"/>
      <c r="DY5" s="64"/>
      <c r="DZ5" s="51"/>
      <c r="EA5" s="51"/>
      <c r="EB5" s="51"/>
      <c r="EC5" s="52"/>
      <c r="ED5" s="64"/>
      <c r="EE5" s="51"/>
      <c r="EF5" s="52"/>
      <c r="EG5" s="101"/>
      <c r="EH5" s="102"/>
      <c r="EI5" s="75"/>
      <c r="EJ5" s="101"/>
      <c r="EK5" s="102"/>
      <c r="EL5" s="75"/>
      <c r="EM5" s="102"/>
      <c r="EN5" s="102"/>
      <c r="EO5" s="75"/>
      <c r="EP5" s="101"/>
      <c r="EQ5" s="102"/>
      <c r="ER5" s="75"/>
      <c r="ES5" s="101"/>
      <c r="ET5" s="102"/>
      <c r="EU5" s="75"/>
      <c r="EV5" s="101"/>
      <c r="EW5" s="102"/>
      <c r="EX5" s="102"/>
      <c r="EY5" s="52"/>
      <c r="EZ5" s="101"/>
      <c r="FA5" s="102"/>
      <c r="FB5" s="102"/>
      <c r="FC5" s="75"/>
      <c r="FD5" s="95"/>
      <c r="FE5" s="96"/>
      <c r="FF5" s="96"/>
      <c r="FG5" s="97"/>
      <c r="FH5" s="89"/>
      <c r="FI5" s="89"/>
      <c r="FJ5" s="89"/>
      <c r="FK5" s="90"/>
      <c r="FL5" s="95"/>
      <c r="FM5" s="96"/>
      <c r="FN5" s="96"/>
      <c r="FO5" s="97"/>
      <c r="FP5" s="161"/>
      <c r="FQ5" s="161"/>
      <c r="FR5" s="161"/>
      <c r="FS5" s="52"/>
      <c r="FT5" s="107"/>
      <c r="FU5" s="110"/>
      <c r="FV5" s="111"/>
      <c r="FW5" s="111"/>
      <c r="FX5" s="112"/>
      <c r="FY5" s="137"/>
      <c r="FZ5" s="137"/>
      <c r="GA5" s="137"/>
      <c r="GB5" s="160"/>
      <c r="GC5" s="95"/>
      <c r="GD5" s="96"/>
      <c r="GE5" s="96"/>
      <c r="GF5" s="97"/>
      <c r="GG5" s="95"/>
      <c r="GH5" s="96"/>
      <c r="GI5" s="96"/>
      <c r="GJ5" s="97"/>
      <c r="GK5" s="52"/>
      <c r="GL5" s="110"/>
      <c r="GM5" s="137"/>
      <c r="GN5" s="137"/>
      <c r="GO5" s="137"/>
      <c r="GP5" s="141"/>
      <c r="GQ5" s="142"/>
      <c r="GR5" s="142"/>
      <c r="GS5" s="143"/>
      <c r="GT5" s="111"/>
      <c r="GU5" s="111"/>
      <c r="GV5" s="111"/>
      <c r="GW5" s="112"/>
      <c r="GX5" s="110"/>
      <c r="GY5" s="111"/>
      <c r="GZ5" s="111"/>
      <c r="HA5" s="112"/>
      <c r="HB5" s="52"/>
      <c r="HC5" s="101"/>
      <c r="HD5" s="102"/>
      <c r="HE5" s="75"/>
      <c r="HF5" s="153"/>
      <c r="HG5" s="154"/>
      <c r="HH5" s="154"/>
      <c r="HI5" s="102"/>
      <c r="HJ5" s="102"/>
      <c r="HK5" s="102"/>
      <c r="HL5" s="102"/>
      <c r="HM5" s="102"/>
      <c r="HN5" s="102"/>
      <c r="HO5" s="102"/>
      <c r="HP5" s="102"/>
      <c r="HQ5" s="102"/>
      <c r="HR5" s="52"/>
      <c r="HS5" s="64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2"/>
      <c r="IE5" s="101"/>
      <c r="IF5" s="102"/>
      <c r="IG5" s="102"/>
      <c r="IH5" s="102"/>
      <c r="II5" s="102"/>
      <c r="IJ5" s="102"/>
    </row>
    <row r="6" spans="1:244" ht="18" customHeight="1" thickBot="1">
      <c r="A6" s="30"/>
      <c r="B6" s="70"/>
      <c r="C6" s="61"/>
      <c r="D6" s="62"/>
      <c r="E6" s="70"/>
      <c r="F6" s="61"/>
      <c r="G6" s="62"/>
      <c r="H6" s="81"/>
      <c r="I6" s="81"/>
      <c r="J6" s="81"/>
      <c r="K6" s="70"/>
      <c r="L6" s="61"/>
      <c r="M6" s="62"/>
      <c r="N6" s="30"/>
      <c r="O6" s="70"/>
      <c r="P6" s="61"/>
      <c r="Q6" s="62"/>
      <c r="R6" s="70"/>
      <c r="S6" s="61"/>
      <c r="T6" s="62"/>
      <c r="U6" s="81"/>
      <c r="V6" s="81"/>
      <c r="W6" s="81"/>
      <c r="X6" s="70"/>
      <c r="Y6" s="61"/>
      <c r="Z6" s="62"/>
      <c r="AA6" s="30"/>
      <c r="AB6" s="70" t="s">
        <v>143</v>
      </c>
      <c r="AC6" s="61"/>
      <c r="AD6" s="62"/>
      <c r="AE6" s="65" t="s">
        <v>144</v>
      </c>
      <c r="AF6" s="71"/>
      <c r="AG6" s="71"/>
      <c r="AH6" s="46" t="s">
        <v>146</v>
      </c>
      <c r="AI6" s="55" t="s">
        <v>147</v>
      </c>
      <c r="AJ6" s="55"/>
      <c r="AK6" s="55"/>
      <c r="AL6" s="56"/>
      <c r="AM6" s="30"/>
      <c r="AN6" s="70"/>
      <c r="AO6" s="61"/>
      <c r="AP6" s="62"/>
      <c r="AQ6" s="61"/>
      <c r="AR6" s="61"/>
      <c r="AS6" s="62"/>
      <c r="AT6" s="61"/>
      <c r="AU6" s="61"/>
      <c r="AV6" s="62"/>
      <c r="AW6" s="70"/>
      <c r="AX6" s="61"/>
      <c r="AY6" s="62"/>
      <c r="AZ6" s="70"/>
      <c r="BA6" s="61"/>
      <c r="BB6" s="61"/>
      <c r="BC6" s="30"/>
      <c r="BD6" s="70"/>
      <c r="BE6" s="61"/>
      <c r="BF6" s="62"/>
      <c r="BG6" s="70"/>
      <c r="BH6" s="61"/>
      <c r="BI6" s="62"/>
      <c r="BJ6" s="61"/>
      <c r="BK6" s="61"/>
      <c r="BL6" s="62"/>
      <c r="BM6" s="70"/>
      <c r="BN6" s="61"/>
      <c r="BO6" s="62"/>
      <c r="BP6" s="30"/>
      <c r="BQ6" s="70"/>
      <c r="BR6" s="61"/>
      <c r="BS6" s="62"/>
      <c r="BT6" s="70"/>
      <c r="BU6" s="61"/>
      <c r="BV6" s="62"/>
      <c r="BW6" s="132"/>
      <c r="BX6" s="132"/>
      <c r="BY6" s="133"/>
      <c r="BZ6" s="65"/>
      <c r="CA6" s="53"/>
      <c r="CB6" s="53"/>
      <c r="CC6" s="66"/>
      <c r="CD6" s="55"/>
      <c r="CE6" s="56"/>
      <c r="CF6" s="30"/>
      <c r="CG6" s="67"/>
      <c r="CH6" s="67"/>
      <c r="CI6" s="67"/>
      <c r="CJ6" s="67"/>
      <c r="CK6" s="67"/>
      <c r="CL6" s="158"/>
      <c r="CM6" s="57"/>
      <c r="CN6" s="58"/>
      <c r="CO6" s="53"/>
      <c r="CP6" s="53"/>
      <c r="CQ6" s="54"/>
      <c r="CR6" s="70"/>
      <c r="CS6" s="61"/>
      <c r="CT6" s="61"/>
      <c r="CU6" s="34"/>
      <c r="CV6" s="70"/>
      <c r="CW6" s="61"/>
      <c r="CX6" s="61"/>
      <c r="CY6" s="62"/>
      <c r="CZ6" s="70"/>
      <c r="DA6" s="61"/>
      <c r="DB6" s="61"/>
      <c r="DC6" s="133"/>
      <c r="DD6" s="70"/>
      <c r="DE6" s="61"/>
      <c r="DF6" s="61"/>
      <c r="DG6" s="62"/>
      <c r="DH6" s="70"/>
      <c r="DI6" s="61"/>
      <c r="DJ6" s="61"/>
      <c r="DK6" s="62"/>
      <c r="DL6" s="34"/>
      <c r="DM6" s="70"/>
      <c r="DN6" s="61"/>
      <c r="DO6" s="61"/>
      <c r="DP6" s="62"/>
      <c r="DQ6" s="70"/>
      <c r="DR6" s="61"/>
      <c r="DS6" s="61"/>
      <c r="DT6" s="62"/>
      <c r="DU6" s="70"/>
      <c r="DV6" s="61"/>
      <c r="DW6" s="61"/>
      <c r="DX6" s="62"/>
      <c r="DY6" s="70"/>
      <c r="DZ6" s="61"/>
      <c r="EA6" s="61"/>
      <c r="EB6" s="61"/>
      <c r="EC6" s="34"/>
      <c r="ED6" s="70"/>
      <c r="EE6" s="61"/>
      <c r="EF6" s="62"/>
      <c r="EG6" s="70"/>
      <c r="EH6" s="61"/>
      <c r="EI6" s="62"/>
      <c r="EJ6" s="70"/>
      <c r="EK6" s="61"/>
      <c r="EL6" s="62"/>
      <c r="EM6" s="61"/>
      <c r="EN6" s="61"/>
      <c r="EO6" s="62"/>
      <c r="EP6" s="70"/>
      <c r="EQ6" s="61"/>
      <c r="ER6" s="62"/>
      <c r="ES6" s="70"/>
      <c r="ET6" s="61"/>
      <c r="EU6" s="62"/>
      <c r="EV6" s="70"/>
      <c r="EW6" s="61"/>
      <c r="EX6" s="61"/>
      <c r="EY6" s="34"/>
      <c r="EZ6" s="103"/>
      <c r="FA6" s="104"/>
      <c r="FB6" s="104"/>
      <c r="FC6" s="105"/>
      <c r="FD6" s="98"/>
      <c r="FE6" s="99"/>
      <c r="FF6" s="99"/>
      <c r="FG6" s="100"/>
      <c r="FH6" s="91"/>
      <c r="FI6" s="91"/>
      <c r="FJ6" s="91"/>
      <c r="FK6" s="92"/>
      <c r="FL6" s="98"/>
      <c r="FM6" s="99"/>
      <c r="FN6" s="99"/>
      <c r="FO6" s="100"/>
      <c r="FP6" s="99"/>
      <c r="FQ6" s="99"/>
      <c r="FR6" s="99"/>
      <c r="FS6" s="34"/>
      <c r="FT6" s="70"/>
      <c r="FU6" s="103"/>
      <c r="FV6" s="104"/>
      <c r="FW6" s="104"/>
      <c r="FX6" s="105"/>
      <c r="FY6" s="104"/>
      <c r="FZ6" s="104"/>
      <c r="GA6" s="104"/>
      <c r="GB6" s="81"/>
      <c r="GC6" s="98"/>
      <c r="GD6" s="99"/>
      <c r="GE6" s="99"/>
      <c r="GF6" s="100"/>
      <c r="GG6" s="98"/>
      <c r="GH6" s="99"/>
      <c r="GI6" s="99"/>
      <c r="GJ6" s="100"/>
      <c r="GK6" s="34"/>
      <c r="GL6" s="103"/>
      <c r="GM6" s="104"/>
      <c r="GN6" s="104"/>
      <c r="GO6" s="104"/>
      <c r="GP6" s="144"/>
      <c r="GQ6" s="145"/>
      <c r="GR6" s="145"/>
      <c r="GS6" s="146"/>
      <c r="GT6" s="104"/>
      <c r="GU6" s="104"/>
      <c r="GV6" s="104"/>
      <c r="GW6" s="105"/>
      <c r="GX6" s="103"/>
      <c r="GY6" s="104"/>
      <c r="GZ6" s="104"/>
      <c r="HA6" s="105"/>
      <c r="HB6" s="34"/>
      <c r="HC6" s="163"/>
      <c r="HD6" s="71"/>
      <c r="HE6" s="76"/>
      <c r="HF6" s="98"/>
      <c r="HG6" s="99"/>
      <c r="HH6" s="99"/>
      <c r="HI6" s="104"/>
      <c r="HJ6" s="104"/>
      <c r="HK6" s="104"/>
      <c r="HL6" s="104"/>
      <c r="HM6" s="104"/>
      <c r="HN6" s="104"/>
      <c r="HO6" s="104"/>
      <c r="HP6" s="104"/>
      <c r="HQ6" s="104"/>
      <c r="HR6" s="34"/>
      <c r="HS6" s="103"/>
      <c r="HT6" s="104"/>
      <c r="HU6" s="104"/>
      <c r="HV6" s="104"/>
      <c r="HW6" s="104"/>
      <c r="HX6" s="104"/>
      <c r="HY6" s="104"/>
      <c r="HZ6" s="104"/>
      <c r="IA6" s="137"/>
      <c r="IB6" s="137"/>
      <c r="IC6" s="137"/>
      <c r="ID6" s="112"/>
      <c r="IE6" s="103"/>
      <c r="IF6" s="104"/>
      <c r="IG6" s="104"/>
      <c r="IH6" s="104"/>
      <c r="II6" s="104"/>
      <c r="IJ6" s="104"/>
    </row>
    <row r="7" spans="1:244" ht="19.5" customHeight="1" thickBot="1">
      <c r="A7" s="75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75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75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75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75" t="s">
        <v>0</v>
      </c>
      <c r="BD7" s="47" t="s">
        <v>18</v>
      </c>
      <c r="BE7" s="47" t="s">
        <v>28</v>
      </c>
      <c r="BF7" s="47" t="s">
        <v>50</v>
      </c>
      <c r="BG7" s="47" t="s">
        <v>16</v>
      </c>
      <c r="BH7" s="47" t="s">
        <v>28</v>
      </c>
      <c r="BI7" s="47" t="s">
        <v>50</v>
      </c>
      <c r="BJ7" s="50" t="s">
        <v>51</v>
      </c>
      <c r="BK7" s="47" t="s">
        <v>28</v>
      </c>
      <c r="BL7" s="47" t="s">
        <v>50</v>
      </c>
      <c r="BM7" s="47" t="s">
        <v>51</v>
      </c>
      <c r="BN7" s="47" t="s">
        <v>28</v>
      </c>
      <c r="BO7" s="47" t="s">
        <v>20</v>
      </c>
      <c r="BP7" s="75" t="s">
        <v>103</v>
      </c>
      <c r="BQ7" s="47" t="s">
        <v>18</v>
      </c>
      <c r="BR7" s="47" t="s">
        <v>28</v>
      </c>
      <c r="BS7" s="47" t="s">
        <v>50</v>
      </c>
      <c r="BT7" s="47" t="s">
        <v>18</v>
      </c>
      <c r="BU7" s="47" t="s">
        <v>28</v>
      </c>
      <c r="BV7" s="47" t="s">
        <v>50</v>
      </c>
      <c r="BW7" s="50" t="s">
        <v>51</v>
      </c>
      <c r="BX7" s="47" t="s">
        <v>28</v>
      </c>
      <c r="BY7" s="47" t="s">
        <v>22</v>
      </c>
      <c r="BZ7" s="47" t="s">
        <v>134</v>
      </c>
      <c r="CA7" s="47" t="s">
        <v>28</v>
      </c>
      <c r="CB7" s="8" t="s">
        <v>154</v>
      </c>
      <c r="CC7" s="47" t="s">
        <v>134</v>
      </c>
      <c r="CD7" s="47" t="s">
        <v>28</v>
      </c>
      <c r="CE7" s="8" t="s">
        <v>154</v>
      </c>
      <c r="CF7" s="75" t="s">
        <v>103</v>
      </c>
      <c r="CG7" s="68" t="s">
        <v>16</v>
      </c>
      <c r="CH7" s="68" t="s">
        <v>135</v>
      </c>
      <c r="CI7" s="68" t="s">
        <v>28</v>
      </c>
      <c r="CJ7" s="68" t="s">
        <v>24</v>
      </c>
      <c r="CK7" s="68" t="s">
        <v>23</v>
      </c>
      <c r="CL7" s="47" t="s">
        <v>135</v>
      </c>
      <c r="CM7" s="50" t="s">
        <v>136</v>
      </c>
      <c r="CN7" s="47" t="s">
        <v>24</v>
      </c>
      <c r="CO7" s="8" t="s">
        <v>156</v>
      </c>
      <c r="CP7" s="47" t="s">
        <v>136</v>
      </c>
      <c r="CQ7" s="47" t="s">
        <v>26</v>
      </c>
      <c r="CR7" s="47" t="s">
        <v>134</v>
      </c>
      <c r="CS7" s="47" t="s">
        <v>28</v>
      </c>
      <c r="CT7" s="63" t="s">
        <v>24</v>
      </c>
      <c r="CU7" s="75" t="s">
        <v>103</v>
      </c>
      <c r="CV7" s="47" t="s">
        <v>31</v>
      </c>
      <c r="CW7" s="47" t="s">
        <v>32</v>
      </c>
      <c r="CX7" s="47" t="s">
        <v>28</v>
      </c>
      <c r="CY7" s="47" t="s">
        <v>33</v>
      </c>
      <c r="CZ7" s="47" t="s">
        <v>31</v>
      </c>
      <c r="DA7" s="47" t="s">
        <v>32</v>
      </c>
      <c r="DB7" s="47" t="s">
        <v>28</v>
      </c>
      <c r="DC7" s="50" t="s">
        <v>33</v>
      </c>
      <c r="DD7" s="47" t="s">
        <v>31</v>
      </c>
      <c r="DE7" s="47" t="s">
        <v>32</v>
      </c>
      <c r="DF7" s="47" t="s">
        <v>28</v>
      </c>
      <c r="DG7" s="47" t="s">
        <v>33</v>
      </c>
      <c r="DH7" s="47" t="s">
        <v>31</v>
      </c>
      <c r="DI7" s="47" t="s">
        <v>32</v>
      </c>
      <c r="DJ7" s="47" t="s">
        <v>28</v>
      </c>
      <c r="DK7" s="47" t="s">
        <v>33</v>
      </c>
      <c r="DL7" s="75" t="s">
        <v>103</v>
      </c>
      <c r="DM7" s="47" t="s">
        <v>31</v>
      </c>
      <c r="DN7" s="47" t="s">
        <v>32</v>
      </c>
      <c r="DO7" s="47" t="s">
        <v>28</v>
      </c>
      <c r="DP7" s="47" t="s">
        <v>33</v>
      </c>
      <c r="DQ7" s="47" t="s">
        <v>31</v>
      </c>
      <c r="DR7" s="47" t="s">
        <v>32</v>
      </c>
      <c r="DS7" s="47" t="s">
        <v>28</v>
      </c>
      <c r="DT7" s="50" t="s">
        <v>33</v>
      </c>
      <c r="DU7" s="47" t="s">
        <v>31</v>
      </c>
      <c r="DV7" s="47" t="s">
        <v>32</v>
      </c>
      <c r="DW7" s="47" t="s">
        <v>28</v>
      </c>
      <c r="DX7" s="47" t="s">
        <v>33</v>
      </c>
      <c r="DY7" s="47" t="s">
        <v>31</v>
      </c>
      <c r="DZ7" s="47" t="s">
        <v>32</v>
      </c>
      <c r="EA7" s="47" t="s">
        <v>28</v>
      </c>
      <c r="EB7" s="63" t="s">
        <v>33</v>
      </c>
      <c r="EC7" s="75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75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75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75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75" t="s">
        <v>103</v>
      </c>
      <c r="HC7" s="8" t="s">
        <v>123</v>
      </c>
      <c r="HD7" s="8" t="s">
        <v>124</v>
      </c>
      <c r="HE7" s="10" t="s">
        <v>9</v>
      </c>
      <c r="HF7" s="123" t="s">
        <v>92</v>
      </c>
      <c r="HG7" s="57"/>
      <c r="HH7" s="58"/>
      <c r="HI7" s="56" t="s">
        <v>89</v>
      </c>
      <c r="HJ7" s="156"/>
      <c r="HK7" s="156"/>
      <c r="HL7" s="86" t="s">
        <v>90</v>
      </c>
      <c r="HM7" s="156"/>
      <c r="HN7" s="156"/>
      <c r="HO7" s="86" t="s">
        <v>91</v>
      </c>
      <c r="HP7" s="156"/>
      <c r="HQ7" s="156"/>
      <c r="HR7" s="75" t="s">
        <v>103</v>
      </c>
      <c r="HS7" s="147" t="s">
        <v>102</v>
      </c>
      <c r="HT7" s="148"/>
      <c r="HU7" s="151"/>
      <c r="HV7" s="147" t="s">
        <v>101</v>
      </c>
      <c r="HW7" s="148"/>
      <c r="HX7" s="151"/>
      <c r="HY7" s="162" t="s">
        <v>93</v>
      </c>
      <c r="HZ7" s="148"/>
      <c r="IA7" s="37" t="s">
        <v>94</v>
      </c>
      <c r="IB7" s="147" t="s">
        <v>95</v>
      </c>
      <c r="IC7" s="148" t="s">
        <v>96</v>
      </c>
      <c r="ID7" s="151" t="s">
        <v>96</v>
      </c>
      <c r="IE7" s="147" t="s">
        <v>97</v>
      </c>
      <c r="IF7" s="148" t="s">
        <v>98</v>
      </c>
      <c r="IG7" s="151" t="s">
        <v>98</v>
      </c>
      <c r="IH7" s="147" t="s">
        <v>99</v>
      </c>
      <c r="II7" s="148" t="s">
        <v>100</v>
      </c>
      <c r="IJ7" s="148" t="s">
        <v>100</v>
      </c>
    </row>
    <row r="8" spans="1:245" ht="34.5" customHeight="1" thickBot="1">
      <c r="A8" s="76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76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76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76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76"/>
      <c r="BD8" s="48"/>
      <c r="BE8" s="48"/>
      <c r="BF8" s="48"/>
      <c r="BG8" s="48"/>
      <c r="BH8" s="114"/>
      <c r="BI8" s="48"/>
      <c r="BJ8" s="54"/>
      <c r="BK8" s="48"/>
      <c r="BL8" s="48"/>
      <c r="BM8" s="48"/>
      <c r="BN8" s="48"/>
      <c r="BO8" s="48"/>
      <c r="BP8" s="76"/>
      <c r="BQ8" s="48"/>
      <c r="BR8" s="48"/>
      <c r="BS8" s="48"/>
      <c r="BT8" s="48"/>
      <c r="BU8" s="114"/>
      <c r="BV8" s="48"/>
      <c r="BW8" s="54"/>
      <c r="BX8" s="48"/>
      <c r="BY8" s="48"/>
      <c r="BZ8" s="48"/>
      <c r="CA8" s="48"/>
      <c r="CB8" s="11" t="s">
        <v>155</v>
      </c>
      <c r="CC8" s="48"/>
      <c r="CD8" s="48"/>
      <c r="CE8" s="11" t="s">
        <v>155</v>
      </c>
      <c r="CF8" s="76"/>
      <c r="CG8" s="48"/>
      <c r="CH8" s="48"/>
      <c r="CI8" s="48"/>
      <c r="CJ8" s="48"/>
      <c r="CK8" s="48"/>
      <c r="CL8" s="48"/>
      <c r="CM8" s="54"/>
      <c r="CN8" s="48"/>
      <c r="CO8" s="11" t="s">
        <v>12</v>
      </c>
      <c r="CP8" s="48"/>
      <c r="CQ8" s="48"/>
      <c r="CR8" s="48"/>
      <c r="CS8" s="48"/>
      <c r="CT8" s="65"/>
      <c r="CU8" s="76"/>
      <c r="CV8" s="48"/>
      <c r="CW8" s="48"/>
      <c r="CX8" s="48"/>
      <c r="CY8" s="48"/>
      <c r="CZ8" s="48"/>
      <c r="DA8" s="48"/>
      <c r="DB8" s="48"/>
      <c r="DC8" s="54"/>
      <c r="DD8" s="48"/>
      <c r="DE8" s="48"/>
      <c r="DF8" s="48"/>
      <c r="DG8" s="48"/>
      <c r="DH8" s="48"/>
      <c r="DI8" s="48"/>
      <c r="DJ8" s="48"/>
      <c r="DK8" s="48"/>
      <c r="DL8" s="76"/>
      <c r="DM8" s="48"/>
      <c r="DN8" s="48"/>
      <c r="DO8" s="48"/>
      <c r="DP8" s="48"/>
      <c r="DQ8" s="48"/>
      <c r="DR8" s="48"/>
      <c r="DS8" s="48"/>
      <c r="DT8" s="54"/>
      <c r="DU8" s="48"/>
      <c r="DV8" s="48"/>
      <c r="DW8" s="48"/>
      <c r="DX8" s="48"/>
      <c r="DY8" s="48"/>
      <c r="DZ8" s="48"/>
      <c r="EA8" s="48"/>
      <c r="EB8" s="65"/>
      <c r="EC8" s="76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76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76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76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76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76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3" t="s">
        <v>160</v>
      </c>
      <c r="B9" s="184">
        <v>1455</v>
      </c>
      <c r="C9" s="170">
        <v>2074362</v>
      </c>
      <c r="D9" s="170">
        <v>16921926</v>
      </c>
      <c r="E9" s="169">
        <v>2</v>
      </c>
      <c r="F9" s="170">
        <v>1933</v>
      </c>
      <c r="G9" s="172">
        <v>12181</v>
      </c>
      <c r="H9" s="169">
        <v>4</v>
      </c>
      <c r="I9" s="172">
        <v>85039</v>
      </c>
      <c r="J9" s="172">
        <v>1220665</v>
      </c>
      <c r="K9" s="169">
        <v>278</v>
      </c>
      <c r="L9" s="172">
        <v>601506</v>
      </c>
      <c r="M9" s="172">
        <v>3897152</v>
      </c>
      <c r="N9" s="183" t="s">
        <v>160</v>
      </c>
      <c r="O9" s="184">
        <v>55</v>
      </c>
      <c r="P9" s="170">
        <v>227552</v>
      </c>
      <c r="Q9" s="169">
        <v>1824162</v>
      </c>
      <c r="R9" s="169">
        <v>8</v>
      </c>
      <c r="S9" s="170">
        <v>11454</v>
      </c>
      <c r="T9" s="169">
        <v>77127</v>
      </c>
      <c r="U9" s="169">
        <v>20</v>
      </c>
      <c r="V9" s="172">
        <v>27423</v>
      </c>
      <c r="W9" s="172">
        <v>178507</v>
      </c>
      <c r="X9" s="169">
        <v>96</v>
      </c>
      <c r="Y9" s="172">
        <v>135605</v>
      </c>
      <c r="Z9" s="172">
        <v>955814</v>
      </c>
      <c r="AA9" s="183" t="s">
        <v>160</v>
      </c>
      <c r="AB9" s="184">
        <v>5</v>
      </c>
      <c r="AC9" s="170">
        <v>17628</v>
      </c>
      <c r="AD9" s="170">
        <v>155265</v>
      </c>
      <c r="AE9" s="169">
        <v>970</v>
      </c>
      <c r="AF9" s="169">
        <v>4700</v>
      </c>
      <c r="AG9" s="170">
        <v>962506</v>
      </c>
      <c r="AH9" s="170">
        <v>8579153</v>
      </c>
      <c r="AI9" s="178">
        <v>0</v>
      </c>
      <c r="AJ9" s="178">
        <v>0</v>
      </c>
      <c r="AK9" s="179">
        <v>0</v>
      </c>
      <c r="AL9" s="179">
        <v>0</v>
      </c>
      <c r="AM9" s="168" t="s">
        <v>160</v>
      </c>
      <c r="AN9" s="169">
        <v>5</v>
      </c>
      <c r="AO9" s="170">
        <v>2025</v>
      </c>
      <c r="AP9" s="170">
        <v>12886</v>
      </c>
      <c r="AQ9" s="169">
        <v>12</v>
      </c>
      <c r="AR9" s="170">
        <v>1691</v>
      </c>
      <c r="AS9" s="170">
        <v>9014</v>
      </c>
      <c r="AT9" s="169">
        <v>54</v>
      </c>
      <c r="AU9" s="171">
        <v>94</v>
      </c>
      <c r="AV9" s="172">
        <v>138169</v>
      </c>
      <c r="AW9" s="169">
        <v>10</v>
      </c>
      <c r="AX9" s="169">
        <v>29</v>
      </c>
      <c r="AY9" s="172">
        <v>3592</v>
      </c>
      <c r="AZ9" s="169">
        <v>44</v>
      </c>
      <c r="BA9" s="171">
        <v>65</v>
      </c>
      <c r="BB9" s="172">
        <v>134577</v>
      </c>
      <c r="BC9" s="183" t="s">
        <v>160</v>
      </c>
      <c r="BD9" s="213">
        <v>1297</v>
      </c>
      <c r="BE9" s="200">
        <v>2660063</v>
      </c>
      <c r="BF9" s="200">
        <v>22310080</v>
      </c>
      <c r="BG9" s="200">
        <v>5</v>
      </c>
      <c r="BH9" s="200">
        <v>54048</v>
      </c>
      <c r="BI9" s="200">
        <v>362226</v>
      </c>
      <c r="BJ9" s="200">
        <v>6</v>
      </c>
      <c r="BK9" s="200">
        <v>75327</v>
      </c>
      <c r="BL9" s="200">
        <v>608394</v>
      </c>
      <c r="BM9" s="200">
        <v>239</v>
      </c>
      <c r="BN9" s="200">
        <v>644489</v>
      </c>
      <c r="BO9" s="200">
        <v>4201133</v>
      </c>
      <c r="BP9" s="212" t="s">
        <v>160</v>
      </c>
      <c r="BQ9" s="213">
        <v>37</v>
      </c>
      <c r="BR9" s="200">
        <v>127934</v>
      </c>
      <c r="BS9" s="200">
        <v>932476</v>
      </c>
      <c r="BT9" s="200">
        <v>10</v>
      </c>
      <c r="BU9" s="200">
        <v>28171</v>
      </c>
      <c r="BV9" s="200">
        <v>168992</v>
      </c>
      <c r="BW9" s="200">
        <v>13</v>
      </c>
      <c r="BX9" s="200">
        <v>22244</v>
      </c>
      <c r="BY9" s="200">
        <v>140664</v>
      </c>
      <c r="BZ9" s="200">
        <v>127</v>
      </c>
      <c r="CA9" s="200">
        <v>177264</v>
      </c>
      <c r="CB9" s="200">
        <v>1291132</v>
      </c>
      <c r="CC9" s="200">
        <v>11</v>
      </c>
      <c r="CD9" s="200">
        <v>58778</v>
      </c>
      <c r="CE9" s="200">
        <v>432499</v>
      </c>
      <c r="CF9" s="25" t="s">
        <v>160</v>
      </c>
      <c r="CG9" s="199">
        <v>834</v>
      </c>
      <c r="CH9" s="199">
        <v>8287</v>
      </c>
      <c r="CI9" s="200">
        <v>1468207</v>
      </c>
      <c r="CJ9" s="201">
        <v>14149067</v>
      </c>
      <c r="CK9" s="202">
        <v>0</v>
      </c>
      <c r="CL9" s="202">
        <v>0</v>
      </c>
      <c r="CM9" s="203">
        <v>0</v>
      </c>
      <c r="CN9" s="204">
        <v>0</v>
      </c>
      <c r="CO9" s="205">
        <v>5</v>
      </c>
      <c r="CP9" s="201">
        <v>1784</v>
      </c>
      <c r="CQ9" s="201">
        <v>11911</v>
      </c>
      <c r="CR9" s="205">
        <v>10</v>
      </c>
      <c r="CS9" s="201">
        <v>1817</v>
      </c>
      <c r="CT9" s="201">
        <v>11586</v>
      </c>
      <c r="CU9" s="25" t="s">
        <v>160</v>
      </c>
      <c r="CV9" s="226">
        <v>1297</v>
      </c>
      <c r="CW9" s="226">
        <v>2850</v>
      </c>
      <c r="CX9" s="172">
        <v>2660063</v>
      </c>
      <c r="CY9" s="170">
        <v>22310080</v>
      </c>
      <c r="CZ9" s="226">
        <v>44</v>
      </c>
      <c r="DA9" s="226">
        <v>47</v>
      </c>
      <c r="DB9" s="172">
        <v>11500</v>
      </c>
      <c r="DC9" s="172">
        <v>56820</v>
      </c>
      <c r="DD9" s="227">
        <v>0</v>
      </c>
      <c r="DE9" s="227">
        <v>0</v>
      </c>
      <c r="DF9" s="189">
        <v>0</v>
      </c>
      <c r="DG9" s="179">
        <v>0</v>
      </c>
      <c r="DH9" s="226">
        <v>228</v>
      </c>
      <c r="DI9" s="226">
        <v>309</v>
      </c>
      <c r="DJ9" s="172">
        <v>305152</v>
      </c>
      <c r="DK9" s="172">
        <v>2098513</v>
      </c>
      <c r="DL9" s="224" t="s">
        <v>160</v>
      </c>
      <c r="DM9" s="225">
        <v>1002</v>
      </c>
      <c r="DN9" s="226">
        <v>2469</v>
      </c>
      <c r="DO9" s="172">
        <v>2305426</v>
      </c>
      <c r="DP9" s="170">
        <v>19954593</v>
      </c>
      <c r="DQ9" s="226">
        <v>22</v>
      </c>
      <c r="DR9" s="226">
        <v>24</v>
      </c>
      <c r="DS9" s="172">
        <v>33073</v>
      </c>
      <c r="DT9" s="172">
        <v>194644</v>
      </c>
      <c r="DU9" s="227">
        <v>0</v>
      </c>
      <c r="DV9" s="227">
        <v>0</v>
      </c>
      <c r="DW9" s="189">
        <v>0</v>
      </c>
      <c r="DX9" s="189">
        <v>0</v>
      </c>
      <c r="DY9" s="226">
        <v>1</v>
      </c>
      <c r="DZ9" s="226">
        <v>1</v>
      </c>
      <c r="EA9" s="172">
        <v>4912</v>
      </c>
      <c r="EB9" s="172">
        <v>5510</v>
      </c>
      <c r="EC9" s="212" t="s">
        <v>160</v>
      </c>
      <c r="ED9" s="225">
        <v>1297</v>
      </c>
      <c r="EE9" s="233">
        <v>2850</v>
      </c>
      <c r="EF9" s="201">
        <v>2660063</v>
      </c>
      <c r="EG9" s="233">
        <v>169</v>
      </c>
      <c r="EH9" s="233">
        <v>184</v>
      </c>
      <c r="EI9" s="201">
        <v>49686</v>
      </c>
      <c r="EJ9" s="233">
        <v>830</v>
      </c>
      <c r="EK9" s="233">
        <v>1881</v>
      </c>
      <c r="EL9" s="201">
        <v>652477</v>
      </c>
      <c r="EM9" s="205">
        <v>250</v>
      </c>
      <c r="EN9" s="233">
        <v>598</v>
      </c>
      <c r="EO9" s="234">
        <v>768286</v>
      </c>
      <c r="EP9" s="235">
        <v>28</v>
      </c>
      <c r="EQ9" s="205">
        <v>86</v>
      </c>
      <c r="ER9" s="234">
        <v>513572</v>
      </c>
      <c r="ES9" s="205">
        <v>17</v>
      </c>
      <c r="ET9" s="205">
        <v>79</v>
      </c>
      <c r="EU9" s="234">
        <v>473515</v>
      </c>
      <c r="EV9" s="205">
        <v>3</v>
      </c>
      <c r="EW9" s="205">
        <v>22</v>
      </c>
      <c r="EX9" s="234">
        <v>202527</v>
      </c>
      <c r="EY9" s="212" t="s">
        <v>160</v>
      </c>
      <c r="EZ9" s="225">
        <v>1297</v>
      </c>
      <c r="FA9" s="233">
        <v>2850</v>
      </c>
      <c r="FB9" s="200">
        <v>2660063</v>
      </c>
      <c r="FC9" s="201">
        <v>22310080</v>
      </c>
      <c r="FD9" s="205">
        <v>2</v>
      </c>
      <c r="FE9" s="205">
        <v>1</v>
      </c>
      <c r="FF9" s="200">
        <v>117</v>
      </c>
      <c r="FG9" s="200">
        <v>758</v>
      </c>
      <c r="FH9" s="235">
        <v>211</v>
      </c>
      <c r="FI9" s="235">
        <v>239</v>
      </c>
      <c r="FJ9" s="170">
        <v>89253</v>
      </c>
      <c r="FK9" s="172">
        <v>529574</v>
      </c>
      <c r="FL9" s="226">
        <v>194</v>
      </c>
      <c r="FM9" s="226">
        <v>265</v>
      </c>
      <c r="FN9" s="172">
        <v>199708</v>
      </c>
      <c r="FO9" s="172">
        <v>1271549</v>
      </c>
      <c r="FP9" s="226">
        <v>305</v>
      </c>
      <c r="FQ9" s="226">
        <v>563</v>
      </c>
      <c r="FR9" s="172">
        <v>254291</v>
      </c>
      <c r="FS9" s="25" t="s">
        <v>160</v>
      </c>
      <c r="FT9" s="255">
        <v>1620126</v>
      </c>
      <c r="FU9" s="226">
        <v>366</v>
      </c>
      <c r="FV9" s="226">
        <v>1162</v>
      </c>
      <c r="FW9" s="170">
        <v>543010</v>
      </c>
      <c r="FX9" s="172">
        <v>3472915</v>
      </c>
      <c r="FY9" s="226">
        <v>146</v>
      </c>
      <c r="FZ9" s="226">
        <v>362</v>
      </c>
      <c r="GA9" s="170">
        <v>193438</v>
      </c>
      <c r="GB9" s="172">
        <v>1265574</v>
      </c>
      <c r="GC9" s="226">
        <v>11</v>
      </c>
      <c r="GD9" s="226">
        <v>45</v>
      </c>
      <c r="GE9" s="172">
        <v>119184</v>
      </c>
      <c r="GF9" s="172">
        <v>945725</v>
      </c>
      <c r="GG9" s="226">
        <v>11</v>
      </c>
      <c r="GH9" s="226">
        <v>20</v>
      </c>
      <c r="GI9" s="172">
        <v>84421</v>
      </c>
      <c r="GJ9" s="172">
        <v>627001</v>
      </c>
      <c r="GK9" s="25" t="s">
        <v>160</v>
      </c>
      <c r="GL9" s="243">
        <v>7</v>
      </c>
      <c r="GM9" s="235">
        <v>8</v>
      </c>
      <c r="GN9" s="171">
        <v>77189</v>
      </c>
      <c r="GO9" s="172">
        <v>539830</v>
      </c>
      <c r="GP9" s="235">
        <v>21</v>
      </c>
      <c r="GQ9" s="226">
        <v>64</v>
      </c>
      <c r="GR9" s="172">
        <v>397812</v>
      </c>
      <c r="GS9" s="172">
        <v>3651317</v>
      </c>
      <c r="GT9" s="244">
        <v>20</v>
      </c>
      <c r="GU9" s="244">
        <v>99</v>
      </c>
      <c r="GV9" s="172">
        <v>499113</v>
      </c>
      <c r="GW9" s="172">
        <v>6063324</v>
      </c>
      <c r="GX9" s="244">
        <v>3</v>
      </c>
      <c r="GY9" s="244">
        <v>22</v>
      </c>
      <c r="GZ9" s="172">
        <v>202527</v>
      </c>
      <c r="HA9" s="172">
        <v>2322387</v>
      </c>
      <c r="HB9" s="26" t="s">
        <v>160</v>
      </c>
      <c r="HC9" s="201">
        <v>8115507</v>
      </c>
      <c r="HD9" s="201">
        <v>637590</v>
      </c>
      <c r="HE9" s="201">
        <v>2660063</v>
      </c>
      <c r="HF9" s="201">
        <v>332507</v>
      </c>
      <c r="HG9" s="201">
        <v>144888</v>
      </c>
      <c r="HH9" s="201">
        <v>1137542</v>
      </c>
      <c r="HI9" s="201">
        <v>49089</v>
      </c>
      <c r="HJ9" s="201">
        <v>25593</v>
      </c>
      <c r="HK9" s="201">
        <v>287448</v>
      </c>
      <c r="HL9" s="201">
        <v>2207242</v>
      </c>
      <c r="HM9" s="201">
        <v>188180</v>
      </c>
      <c r="HN9" s="201">
        <v>522815</v>
      </c>
      <c r="HO9" s="201">
        <v>22536</v>
      </c>
      <c r="HP9" s="201">
        <v>4104</v>
      </c>
      <c r="HQ9" s="201">
        <v>22135</v>
      </c>
      <c r="HR9" s="27" t="s">
        <v>160</v>
      </c>
      <c r="HS9" s="261">
        <v>1991864</v>
      </c>
      <c r="HT9" s="201">
        <v>21425</v>
      </c>
      <c r="HU9" s="201">
        <v>105849</v>
      </c>
      <c r="HV9" s="234">
        <v>6852</v>
      </c>
      <c r="HW9" s="201">
        <v>512</v>
      </c>
      <c r="HX9" s="201">
        <v>733</v>
      </c>
      <c r="HY9" s="234">
        <v>1032354</v>
      </c>
      <c r="HZ9" s="201">
        <v>147837</v>
      </c>
      <c r="IA9" s="201">
        <v>270971</v>
      </c>
      <c r="IB9" s="234">
        <v>1395253</v>
      </c>
      <c r="IC9" s="234">
        <v>44633</v>
      </c>
      <c r="ID9" s="201">
        <v>178878</v>
      </c>
      <c r="IE9" s="234">
        <v>4850</v>
      </c>
      <c r="IF9" s="201">
        <v>1642</v>
      </c>
      <c r="IG9" s="201">
        <v>4359</v>
      </c>
      <c r="IH9" s="234">
        <v>881097</v>
      </c>
      <c r="II9" s="234">
        <v>44410</v>
      </c>
      <c r="IJ9" s="201">
        <v>101243</v>
      </c>
    </row>
    <row r="10" spans="1:244" ht="24" customHeight="1">
      <c r="A10" s="183" t="s">
        <v>161</v>
      </c>
      <c r="B10" s="184">
        <v>1946</v>
      </c>
      <c r="C10" s="170">
        <v>3667127</v>
      </c>
      <c r="D10" s="170">
        <v>29940686</v>
      </c>
      <c r="E10" s="169">
        <v>2</v>
      </c>
      <c r="F10" s="170">
        <v>5563</v>
      </c>
      <c r="G10" s="172">
        <v>34979</v>
      </c>
      <c r="H10" s="169">
        <v>12</v>
      </c>
      <c r="I10" s="172">
        <v>97522</v>
      </c>
      <c r="J10" s="172">
        <v>689276</v>
      </c>
      <c r="K10" s="169">
        <v>358</v>
      </c>
      <c r="L10" s="172">
        <v>1187995</v>
      </c>
      <c r="M10" s="172">
        <v>7931423</v>
      </c>
      <c r="N10" s="183" t="s">
        <v>161</v>
      </c>
      <c r="O10" s="184">
        <v>43</v>
      </c>
      <c r="P10" s="170">
        <v>61543</v>
      </c>
      <c r="Q10" s="169">
        <v>406265</v>
      </c>
      <c r="R10" s="169">
        <v>8</v>
      </c>
      <c r="S10" s="170">
        <v>6277</v>
      </c>
      <c r="T10" s="169">
        <v>44188</v>
      </c>
      <c r="U10" s="169">
        <v>23</v>
      </c>
      <c r="V10" s="172">
        <v>99002</v>
      </c>
      <c r="W10" s="172">
        <v>694127</v>
      </c>
      <c r="X10" s="169">
        <v>85</v>
      </c>
      <c r="Y10" s="172">
        <v>304892</v>
      </c>
      <c r="Z10" s="172">
        <v>2991914</v>
      </c>
      <c r="AA10" s="183" t="s">
        <v>161</v>
      </c>
      <c r="AB10" s="184">
        <v>2</v>
      </c>
      <c r="AC10" s="170">
        <v>3561</v>
      </c>
      <c r="AD10" s="170">
        <v>21236</v>
      </c>
      <c r="AE10" s="169">
        <v>1378</v>
      </c>
      <c r="AF10" s="169">
        <v>9578</v>
      </c>
      <c r="AG10" s="170">
        <v>1836290</v>
      </c>
      <c r="AH10" s="170">
        <v>16724588</v>
      </c>
      <c r="AI10" s="178">
        <v>0</v>
      </c>
      <c r="AJ10" s="178">
        <v>0</v>
      </c>
      <c r="AK10" s="179">
        <v>0</v>
      </c>
      <c r="AL10" s="179">
        <v>0</v>
      </c>
      <c r="AM10" s="168" t="s">
        <v>161</v>
      </c>
      <c r="AN10" s="169">
        <v>5</v>
      </c>
      <c r="AO10" s="170">
        <v>1739</v>
      </c>
      <c r="AP10" s="170">
        <v>10726</v>
      </c>
      <c r="AQ10" s="169">
        <v>30</v>
      </c>
      <c r="AR10" s="170">
        <v>62743</v>
      </c>
      <c r="AS10" s="170">
        <v>391964</v>
      </c>
      <c r="AT10" s="169">
        <v>90</v>
      </c>
      <c r="AU10" s="171">
        <v>187</v>
      </c>
      <c r="AV10" s="172">
        <v>339943</v>
      </c>
      <c r="AW10" s="169">
        <v>27</v>
      </c>
      <c r="AX10" s="169">
        <v>104</v>
      </c>
      <c r="AY10" s="172">
        <v>16694</v>
      </c>
      <c r="AZ10" s="169">
        <v>63</v>
      </c>
      <c r="BA10" s="171">
        <v>83</v>
      </c>
      <c r="BB10" s="172">
        <v>323249</v>
      </c>
      <c r="BC10" s="183" t="s">
        <v>161</v>
      </c>
      <c r="BD10" s="213">
        <v>1476</v>
      </c>
      <c r="BE10" s="200">
        <v>2243132</v>
      </c>
      <c r="BF10" s="200">
        <v>18129167</v>
      </c>
      <c r="BG10" s="200">
        <v>4</v>
      </c>
      <c r="BH10" s="200">
        <v>5702</v>
      </c>
      <c r="BI10" s="200">
        <v>31966</v>
      </c>
      <c r="BJ10" s="200">
        <v>8</v>
      </c>
      <c r="BK10" s="200">
        <v>28617</v>
      </c>
      <c r="BL10" s="200">
        <v>215689</v>
      </c>
      <c r="BM10" s="200">
        <v>265</v>
      </c>
      <c r="BN10" s="200">
        <v>663042</v>
      </c>
      <c r="BO10" s="200">
        <v>4398206</v>
      </c>
      <c r="BP10" s="212" t="s">
        <v>161</v>
      </c>
      <c r="BQ10" s="213">
        <v>60</v>
      </c>
      <c r="BR10" s="200">
        <v>154367</v>
      </c>
      <c r="BS10" s="200">
        <v>998176</v>
      </c>
      <c r="BT10" s="200">
        <v>9</v>
      </c>
      <c r="BU10" s="200">
        <v>16182</v>
      </c>
      <c r="BV10" s="200">
        <v>107589</v>
      </c>
      <c r="BW10" s="200">
        <v>24</v>
      </c>
      <c r="BX10" s="200">
        <v>31018</v>
      </c>
      <c r="BY10" s="200">
        <v>206934</v>
      </c>
      <c r="BZ10" s="200">
        <v>80</v>
      </c>
      <c r="CA10" s="200">
        <v>299375</v>
      </c>
      <c r="CB10" s="200">
        <v>3075982</v>
      </c>
      <c r="CC10" s="200">
        <v>4</v>
      </c>
      <c r="CD10" s="200">
        <v>5397</v>
      </c>
      <c r="CE10" s="200">
        <v>31028</v>
      </c>
      <c r="CF10" s="25" t="s">
        <v>161</v>
      </c>
      <c r="CG10" s="199">
        <v>1004</v>
      </c>
      <c r="CH10" s="199">
        <v>5358</v>
      </c>
      <c r="CI10" s="200">
        <v>1035498</v>
      </c>
      <c r="CJ10" s="201">
        <v>9040011</v>
      </c>
      <c r="CK10" s="202">
        <v>0</v>
      </c>
      <c r="CL10" s="202">
        <v>0</v>
      </c>
      <c r="CM10" s="203">
        <v>0</v>
      </c>
      <c r="CN10" s="204">
        <v>0</v>
      </c>
      <c r="CO10" s="205">
        <v>5</v>
      </c>
      <c r="CP10" s="201">
        <v>1367</v>
      </c>
      <c r="CQ10" s="201">
        <v>9064</v>
      </c>
      <c r="CR10" s="205">
        <v>13</v>
      </c>
      <c r="CS10" s="201">
        <v>2567</v>
      </c>
      <c r="CT10" s="201">
        <v>14522</v>
      </c>
      <c r="CU10" s="25" t="s">
        <v>161</v>
      </c>
      <c r="CV10" s="226">
        <v>1476</v>
      </c>
      <c r="CW10" s="226">
        <v>3039</v>
      </c>
      <c r="CX10" s="172">
        <v>2243132</v>
      </c>
      <c r="CY10" s="170">
        <v>18129167</v>
      </c>
      <c r="CZ10" s="226">
        <v>46</v>
      </c>
      <c r="DA10" s="226">
        <v>56</v>
      </c>
      <c r="DB10" s="172">
        <v>12541</v>
      </c>
      <c r="DC10" s="172">
        <v>58046</v>
      </c>
      <c r="DD10" s="226">
        <v>1</v>
      </c>
      <c r="DE10" s="226">
        <v>2</v>
      </c>
      <c r="DF10" s="172">
        <v>459</v>
      </c>
      <c r="DG10" s="170">
        <v>1607</v>
      </c>
      <c r="DH10" s="226">
        <v>267</v>
      </c>
      <c r="DI10" s="226">
        <v>356</v>
      </c>
      <c r="DJ10" s="172">
        <v>403468</v>
      </c>
      <c r="DK10" s="172">
        <v>2487837</v>
      </c>
      <c r="DL10" s="224" t="s">
        <v>161</v>
      </c>
      <c r="DM10" s="225">
        <v>1107</v>
      </c>
      <c r="DN10" s="226">
        <v>2559</v>
      </c>
      <c r="DO10" s="172">
        <v>1759812</v>
      </c>
      <c r="DP10" s="170">
        <v>15067900</v>
      </c>
      <c r="DQ10" s="226">
        <v>54</v>
      </c>
      <c r="DR10" s="226">
        <v>65</v>
      </c>
      <c r="DS10" s="172">
        <v>66394</v>
      </c>
      <c r="DT10" s="172">
        <v>512938</v>
      </c>
      <c r="DU10" s="227">
        <v>0</v>
      </c>
      <c r="DV10" s="227">
        <v>0</v>
      </c>
      <c r="DW10" s="189">
        <v>0</v>
      </c>
      <c r="DX10" s="189">
        <v>0</v>
      </c>
      <c r="DY10" s="226">
        <v>1</v>
      </c>
      <c r="DZ10" s="226">
        <v>1</v>
      </c>
      <c r="EA10" s="172">
        <v>458</v>
      </c>
      <c r="EB10" s="172">
        <v>839</v>
      </c>
      <c r="EC10" s="212" t="s">
        <v>161</v>
      </c>
      <c r="ED10" s="225">
        <v>1476</v>
      </c>
      <c r="EE10" s="233">
        <v>3039</v>
      </c>
      <c r="EF10" s="201">
        <v>2243132</v>
      </c>
      <c r="EG10" s="233">
        <v>195</v>
      </c>
      <c r="EH10" s="233">
        <v>250</v>
      </c>
      <c r="EI10" s="201">
        <v>57877</v>
      </c>
      <c r="EJ10" s="233">
        <v>1021</v>
      </c>
      <c r="EK10" s="233">
        <v>2000</v>
      </c>
      <c r="EL10" s="201">
        <v>791770</v>
      </c>
      <c r="EM10" s="205">
        <v>223</v>
      </c>
      <c r="EN10" s="233">
        <v>678</v>
      </c>
      <c r="EO10" s="234">
        <v>554639</v>
      </c>
      <c r="EP10" s="235">
        <v>20</v>
      </c>
      <c r="EQ10" s="205">
        <v>54</v>
      </c>
      <c r="ER10" s="234">
        <v>430049</v>
      </c>
      <c r="ES10" s="205">
        <v>13</v>
      </c>
      <c r="ET10" s="205">
        <v>36</v>
      </c>
      <c r="EU10" s="234">
        <v>184669</v>
      </c>
      <c r="EV10" s="205">
        <v>4</v>
      </c>
      <c r="EW10" s="205">
        <v>21</v>
      </c>
      <c r="EX10" s="234">
        <v>224128</v>
      </c>
      <c r="EY10" s="212" t="s">
        <v>161</v>
      </c>
      <c r="EZ10" s="225">
        <v>1476</v>
      </c>
      <c r="FA10" s="233">
        <v>3039</v>
      </c>
      <c r="FB10" s="200">
        <v>2243132</v>
      </c>
      <c r="FC10" s="201">
        <v>18129167</v>
      </c>
      <c r="FD10" s="202">
        <v>0</v>
      </c>
      <c r="FE10" s="202">
        <v>0</v>
      </c>
      <c r="FF10" s="203">
        <v>0</v>
      </c>
      <c r="FG10" s="203">
        <v>0</v>
      </c>
      <c r="FH10" s="235">
        <v>225</v>
      </c>
      <c r="FI10" s="235">
        <v>278</v>
      </c>
      <c r="FJ10" s="170">
        <v>127542</v>
      </c>
      <c r="FK10" s="172">
        <v>742482</v>
      </c>
      <c r="FL10" s="226">
        <v>246</v>
      </c>
      <c r="FM10" s="226">
        <v>313</v>
      </c>
      <c r="FN10" s="172">
        <v>200913</v>
      </c>
      <c r="FO10" s="172">
        <v>1236154</v>
      </c>
      <c r="FP10" s="226">
        <v>376</v>
      </c>
      <c r="FQ10" s="226">
        <v>587</v>
      </c>
      <c r="FR10" s="172">
        <v>294726</v>
      </c>
      <c r="FS10" s="25" t="s">
        <v>161</v>
      </c>
      <c r="FT10" s="255">
        <v>1874993</v>
      </c>
      <c r="FU10" s="226">
        <v>455</v>
      </c>
      <c r="FV10" s="226">
        <v>1194</v>
      </c>
      <c r="FW10" s="170">
        <v>573948</v>
      </c>
      <c r="FX10" s="172">
        <v>3713509</v>
      </c>
      <c r="FY10" s="226">
        <v>124</v>
      </c>
      <c r="FZ10" s="226">
        <v>526</v>
      </c>
      <c r="GA10" s="170">
        <v>226141</v>
      </c>
      <c r="GB10" s="172">
        <v>1610727</v>
      </c>
      <c r="GC10" s="226">
        <v>7</v>
      </c>
      <c r="GD10" s="226">
        <v>12</v>
      </c>
      <c r="GE10" s="172">
        <v>27832</v>
      </c>
      <c r="GF10" s="172">
        <v>231132</v>
      </c>
      <c r="GG10" s="226">
        <v>10</v>
      </c>
      <c r="GH10" s="226">
        <v>22</v>
      </c>
      <c r="GI10" s="172">
        <v>128341</v>
      </c>
      <c r="GJ10" s="172">
        <v>971265</v>
      </c>
      <c r="GK10" s="25" t="s">
        <v>161</v>
      </c>
      <c r="GL10" s="243">
        <v>2</v>
      </c>
      <c r="GM10" s="235">
        <v>7</v>
      </c>
      <c r="GN10" s="171">
        <v>20862</v>
      </c>
      <c r="GO10" s="172">
        <v>141199</v>
      </c>
      <c r="GP10" s="235">
        <v>15</v>
      </c>
      <c r="GQ10" s="226">
        <v>35</v>
      </c>
      <c r="GR10" s="172">
        <v>144553</v>
      </c>
      <c r="GS10" s="172">
        <v>1372612</v>
      </c>
      <c r="GT10" s="244">
        <v>13</v>
      </c>
      <c r="GU10" s="244">
        <v>47</v>
      </c>
      <c r="GV10" s="172">
        <v>278309</v>
      </c>
      <c r="GW10" s="172">
        <v>3180073</v>
      </c>
      <c r="GX10" s="244">
        <v>3</v>
      </c>
      <c r="GY10" s="244">
        <v>18</v>
      </c>
      <c r="GZ10" s="172">
        <v>219965</v>
      </c>
      <c r="HA10" s="172">
        <v>3055021</v>
      </c>
      <c r="HB10" s="26" t="s">
        <v>161</v>
      </c>
      <c r="HC10" s="201">
        <v>17925237</v>
      </c>
      <c r="HD10" s="201">
        <v>689938</v>
      </c>
      <c r="HE10" s="201">
        <v>2243132</v>
      </c>
      <c r="HF10" s="201">
        <v>295638</v>
      </c>
      <c r="HG10" s="201">
        <v>125143</v>
      </c>
      <c r="HH10" s="201">
        <v>777521</v>
      </c>
      <c r="HI10" s="201">
        <v>66577</v>
      </c>
      <c r="HJ10" s="201">
        <v>18993</v>
      </c>
      <c r="HK10" s="201">
        <v>215796</v>
      </c>
      <c r="HL10" s="201">
        <v>11949913</v>
      </c>
      <c r="HM10" s="201">
        <v>244021</v>
      </c>
      <c r="HN10" s="201">
        <v>489695</v>
      </c>
      <c r="HO10" s="201">
        <v>503</v>
      </c>
      <c r="HP10" s="201">
        <v>87</v>
      </c>
      <c r="HQ10" s="201">
        <v>87</v>
      </c>
      <c r="HR10" s="27" t="s">
        <v>161</v>
      </c>
      <c r="HS10" s="261">
        <v>2578018</v>
      </c>
      <c r="HT10" s="201">
        <v>24212</v>
      </c>
      <c r="HU10" s="201">
        <v>94522</v>
      </c>
      <c r="HV10" s="234">
        <v>9357</v>
      </c>
      <c r="HW10" s="201">
        <v>288</v>
      </c>
      <c r="HX10" s="201">
        <v>4071</v>
      </c>
      <c r="HY10" s="234">
        <v>1334048</v>
      </c>
      <c r="HZ10" s="201">
        <v>160116</v>
      </c>
      <c r="IA10" s="201">
        <v>320302</v>
      </c>
      <c r="IB10" s="234">
        <v>433247</v>
      </c>
      <c r="IC10" s="234">
        <v>27007</v>
      </c>
      <c r="ID10" s="201">
        <v>120313</v>
      </c>
      <c r="IE10" s="234">
        <v>19954</v>
      </c>
      <c r="IF10" s="201">
        <v>9168</v>
      </c>
      <c r="IG10" s="201">
        <v>36347</v>
      </c>
      <c r="IH10" s="234">
        <v>1079242</v>
      </c>
      <c r="II10" s="234">
        <v>68235</v>
      </c>
      <c r="IJ10" s="201">
        <v>163334</v>
      </c>
    </row>
    <row r="11" spans="1:244" ht="24" customHeight="1">
      <c r="A11" s="183" t="s">
        <v>162</v>
      </c>
      <c r="B11" s="184">
        <v>2225</v>
      </c>
      <c r="C11" s="170">
        <v>3979736</v>
      </c>
      <c r="D11" s="170">
        <v>33765257</v>
      </c>
      <c r="E11" s="169">
        <v>1</v>
      </c>
      <c r="F11" s="170">
        <v>1122</v>
      </c>
      <c r="G11" s="172">
        <v>7071</v>
      </c>
      <c r="H11" s="169">
        <v>4</v>
      </c>
      <c r="I11" s="172">
        <v>7942</v>
      </c>
      <c r="J11" s="172">
        <v>48959</v>
      </c>
      <c r="K11" s="169">
        <v>434</v>
      </c>
      <c r="L11" s="172">
        <v>1184213</v>
      </c>
      <c r="M11" s="172">
        <v>7781982</v>
      </c>
      <c r="N11" s="183" t="s">
        <v>162</v>
      </c>
      <c r="O11" s="184">
        <v>45</v>
      </c>
      <c r="P11" s="170">
        <v>163028</v>
      </c>
      <c r="Q11" s="169">
        <v>1084700</v>
      </c>
      <c r="R11" s="169">
        <v>9</v>
      </c>
      <c r="S11" s="170">
        <v>6264</v>
      </c>
      <c r="T11" s="169">
        <v>39963</v>
      </c>
      <c r="U11" s="169">
        <v>14</v>
      </c>
      <c r="V11" s="172">
        <v>17662</v>
      </c>
      <c r="W11" s="172">
        <v>112797</v>
      </c>
      <c r="X11" s="169">
        <v>88</v>
      </c>
      <c r="Y11" s="172">
        <v>52525</v>
      </c>
      <c r="Z11" s="172">
        <v>340302</v>
      </c>
      <c r="AA11" s="183" t="s">
        <v>162</v>
      </c>
      <c r="AB11" s="184">
        <v>3</v>
      </c>
      <c r="AC11" s="170">
        <v>6430</v>
      </c>
      <c r="AD11" s="170">
        <v>41674</v>
      </c>
      <c r="AE11" s="169">
        <v>1242</v>
      </c>
      <c r="AF11" s="169">
        <v>12974</v>
      </c>
      <c r="AG11" s="170">
        <v>2409919</v>
      </c>
      <c r="AH11" s="170">
        <v>23470122</v>
      </c>
      <c r="AI11" s="169">
        <v>353</v>
      </c>
      <c r="AJ11" s="169">
        <v>351</v>
      </c>
      <c r="AK11" s="170">
        <v>89518</v>
      </c>
      <c r="AL11" s="170">
        <v>565507</v>
      </c>
      <c r="AM11" s="168" t="s">
        <v>162</v>
      </c>
      <c r="AN11" s="169">
        <v>1</v>
      </c>
      <c r="AO11" s="170">
        <v>546</v>
      </c>
      <c r="AP11" s="170">
        <v>3438</v>
      </c>
      <c r="AQ11" s="169">
        <v>31</v>
      </c>
      <c r="AR11" s="170">
        <v>40567</v>
      </c>
      <c r="AS11" s="170">
        <v>268742</v>
      </c>
      <c r="AT11" s="169">
        <v>84</v>
      </c>
      <c r="AU11" s="171">
        <v>129</v>
      </c>
      <c r="AV11" s="172">
        <v>264846</v>
      </c>
      <c r="AW11" s="169">
        <v>19</v>
      </c>
      <c r="AX11" s="169">
        <v>32</v>
      </c>
      <c r="AY11" s="172">
        <v>6333</v>
      </c>
      <c r="AZ11" s="169">
        <v>65</v>
      </c>
      <c r="BA11" s="171">
        <v>97</v>
      </c>
      <c r="BB11" s="172">
        <v>258513</v>
      </c>
      <c r="BC11" s="183" t="s">
        <v>162</v>
      </c>
      <c r="BD11" s="213">
        <v>1805</v>
      </c>
      <c r="BE11" s="200">
        <v>3323740</v>
      </c>
      <c r="BF11" s="200">
        <v>27778467</v>
      </c>
      <c r="BG11" s="200">
        <v>1</v>
      </c>
      <c r="BH11" s="200">
        <v>708</v>
      </c>
      <c r="BI11" s="200">
        <v>3538</v>
      </c>
      <c r="BJ11" s="200">
        <v>9</v>
      </c>
      <c r="BK11" s="200">
        <v>88908</v>
      </c>
      <c r="BL11" s="200">
        <v>633675</v>
      </c>
      <c r="BM11" s="200">
        <v>335</v>
      </c>
      <c r="BN11" s="200">
        <v>1029418</v>
      </c>
      <c r="BO11" s="200">
        <v>7291684</v>
      </c>
      <c r="BP11" s="212" t="s">
        <v>162</v>
      </c>
      <c r="BQ11" s="213">
        <v>46</v>
      </c>
      <c r="BR11" s="200">
        <v>145042</v>
      </c>
      <c r="BS11" s="200">
        <v>1322321</v>
      </c>
      <c r="BT11" s="200">
        <v>8</v>
      </c>
      <c r="BU11" s="200">
        <v>8858</v>
      </c>
      <c r="BV11" s="200">
        <v>46175</v>
      </c>
      <c r="BW11" s="200">
        <v>17</v>
      </c>
      <c r="BX11" s="200">
        <v>29304</v>
      </c>
      <c r="BY11" s="200">
        <v>197737</v>
      </c>
      <c r="BZ11" s="200">
        <v>90</v>
      </c>
      <c r="CA11" s="200">
        <v>174014</v>
      </c>
      <c r="CB11" s="200">
        <v>1426093</v>
      </c>
      <c r="CC11" s="200">
        <v>2</v>
      </c>
      <c r="CD11" s="200">
        <v>5686</v>
      </c>
      <c r="CE11" s="200">
        <v>36911</v>
      </c>
      <c r="CF11" s="25" t="s">
        <v>162</v>
      </c>
      <c r="CG11" s="199">
        <v>1067</v>
      </c>
      <c r="CH11" s="199">
        <v>10474</v>
      </c>
      <c r="CI11" s="200">
        <v>1774730</v>
      </c>
      <c r="CJ11" s="201">
        <v>16403783</v>
      </c>
      <c r="CK11" s="205">
        <v>201</v>
      </c>
      <c r="CL11" s="205">
        <v>198</v>
      </c>
      <c r="CM11" s="200">
        <v>52519</v>
      </c>
      <c r="CN11" s="201">
        <v>324669</v>
      </c>
      <c r="CO11" s="205">
        <v>6</v>
      </c>
      <c r="CP11" s="201">
        <v>2301</v>
      </c>
      <c r="CQ11" s="201">
        <v>17060</v>
      </c>
      <c r="CR11" s="205">
        <v>23</v>
      </c>
      <c r="CS11" s="201">
        <v>12252</v>
      </c>
      <c r="CT11" s="201">
        <v>74821</v>
      </c>
      <c r="CU11" s="25" t="s">
        <v>162</v>
      </c>
      <c r="CV11" s="226">
        <v>1805</v>
      </c>
      <c r="CW11" s="226">
        <v>4206</v>
      </c>
      <c r="CX11" s="172">
        <v>3323740</v>
      </c>
      <c r="CY11" s="170">
        <v>27778467</v>
      </c>
      <c r="CZ11" s="226">
        <v>78</v>
      </c>
      <c r="DA11" s="226">
        <v>127</v>
      </c>
      <c r="DB11" s="172">
        <v>20533</v>
      </c>
      <c r="DC11" s="172">
        <v>89571</v>
      </c>
      <c r="DD11" s="226">
        <v>3</v>
      </c>
      <c r="DE11" s="226">
        <v>3</v>
      </c>
      <c r="DF11" s="172">
        <v>329</v>
      </c>
      <c r="DG11" s="170">
        <v>1166</v>
      </c>
      <c r="DH11" s="226">
        <v>311</v>
      </c>
      <c r="DI11" s="226">
        <v>415</v>
      </c>
      <c r="DJ11" s="172">
        <v>545291</v>
      </c>
      <c r="DK11" s="172">
        <v>3516132</v>
      </c>
      <c r="DL11" s="224" t="s">
        <v>162</v>
      </c>
      <c r="DM11" s="225">
        <v>1383</v>
      </c>
      <c r="DN11" s="226">
        <v>3586</v>
      </c>
      <c r="DO11" s="172">
        <v>2637237</v>
      </c>
      <c r="DP11" s="170">
        <v>23231525</v>
      </c>
      <c r="DQ11" s="226">
        <v>29</v>
      </c>
      <c r="DR11" s="226">
        <v>74</v>
      </c>
      <c r="DS11" s="172">
        <v>119670</v>
      </c>
      <c r="DT11" s="172">
        <v>939873</v>
      </c>
      <c r="DU11" s="227">
        <v>0</v>
      </c>
      <c r="DV11" s="227">
        <v>0</v>
      </c>
      <c r="DW11" s="189">
        <v>0</v>
      </c>
      <c r="DX11" s="189">
        <v>0</v>
      </c>
      <c r="DY11" s="226">
        <v>1</v>
      </c>
      <c r="DZ11" s="226">
        <v>1</v>
      </c>
      <c r="EA11" s="172">
        <v>680</v>
      </c>
      <c r="EB11" s="172">
        <v>200</v>
      </c>
      <c r="EC11" s="212" t="s">
        <v>162</v>
      </c>
      <c r="ED11" s="225">
        <v>1805</v>
      </c>
      <c r="EE11" s="233">
        <v>4206</v>
      </c>
      <c r="EF11" s="201">
        <v>3323740</v>
      </c>
      <c r="EG11" s="233">
        <v>204</v>
      </c>
      <c r="EH11" s="233">
        <v>283</v>
      </c>
      <c r="EI11" s="201">
        <v>45875</v>
      </c>
      <c r="EJ11" s="233">
        <v>1210</v>
      </c>
      <c r="EK11" s="233">
        <v>2671</v>
      </c>
      <c r="EL11" s="201">
        <v>957301</v>
      </c>
      <c r="EM11" s="205">
        <v>326</v>
      </c>
      <c r="EN11" s="233">
        <v>976</v>
      </c>
      <c r="EO11" s="234">
        <v>996952</v>
      </c>
      <c r="EP11" s="235">
        <v>37</v>
      </c>
      <c r="EQ11" s="205">
        <v>110</v>
      </c>
      <c r="ER11" s="234">
        <v>581431</v>
      </c>
      <c r="ES11" s="205">
        <v>25</v>
      </c>
      <c r="ET11" s="205">
        <v>161</v>
      </c>
      <c r="EU11" s="234">
        <v>679433</v>
      </c>
      <c r="EV11" s="205">
        <v>3</v>
      </c>
      <c r="EW11" s="205">
        <v>5</v>
      </c>
      <c r="EX11" s="234">
        <v>62748</v>
      </c>
      <c r="EY11" s="212" t="s">
        <v>162</v>
      </c>
      <c r="EZ11" s="225">
        <v>1805</v>
      </c>
      <c r="FA11" s="233">
        <v>4206</v>
      </c>
      <c r="FB11" s="200">
        <v>3323740</v>
      </c>
      <c r="FC11" s="201">
        <v>27778467</v>
      </c>
      <c r="FD11" s="202">
        <v>0</v>
      </c>
      <c r="FE11" s="202">
        <v>0</v>
      </c>
      <c r="FF11" s="203">
        <v>0</v>
      </c>
      <c r="FG11" s="203">
        <v>0</v>
      </c>
      <c r="FH11" s="235">
        <v>257</v>
      </c>
      <c r="FI11" s="235">
        <v>320</v>
      </c>
      <c r="FJ11" s="170">
        <v>130724</v>
      </c>
      <c r="FK11" s="172">
        <v>802601</v>
      </c>
      <c r="FL11" s="226">
        <v>274</v>
      </c>
      <c r="FM11" s="226">
        <v>374</v>
      </c>
      <c r="FN11" s="172">
        <v>281328</v>
      </c>
      <c r="FO11" s="172">
        <v>1747559</v>
      </c>
      <c r="FP11" s="226">
        <v>484</v>
      </c>
      <c r="FQ11" s="226">
        <v>701</v>
      </c>
      <c r="FR11" s="172">
        <v>330655</v>
      </c>
      <c r="FS11" s="25" t="s">
        <v>162</v>
      </c>
      <c r="FT11" s="255">
        <v>2162379</v>
      </c>
      <c r="FU11" s="226">
        <v>533</v>
      </c>
      <c r="FV11" s="226">
        <v>1716</v>
      </c>
      <c r="FW11" s="170">
        <v>782671</v>
      </c>
      <c r="FX11" s="172">
        <v>4981792</v>
      </c>
      <c r="FY11" s="226">
        <v>171</v>
      </c>
      <c r="FZ11" s="226">
        <v>774</v>
      </c>
      <c r="GA11" s="170">
        <v>346017</v>
      </c>
      <c r="GB11" s="172">
        <v>2628863</v>
      </c>
      <c r="GC11" s="226">
        <v>15</v>
      </c>
      <c r="GD11" s="226">
        <v>17</v>
      </c>
      <c r="GE11" s="172">
        <v>124349</v>
      </c>
      <c r="GF11" s="172">
        <v>993342</v>
      </c>
      <c r="GG11" s="226">
        <v>12</v>
      </c>
      <c r="GH11" s="226">
        <v>28</v>
      </c>
      <c r="GI11" s="172">
        <v>83611</v>
      </c>
      <c r="GJ11" s="172">
        <v>632456</v>
      </c>
      <c r="GK11" s="25" t="s">
        <v>162</v>
      </c>
      <c r="GL11" s="243">
        <v>3</v>
      </c>
      <c r="GM11" s="235">
        <v>4</v>
      </c>
      <c r="GN11" s="171">
        <v>11035</v>
      </c>
      <c r="GO11" s="172">
        <v>82773</v>
      </c>
      <c r="GP11" s="235">
        <v>23</v>
      </c>
      <c r="GQ11" s="226">
        <v>77</v>
      </c>
      <c r="GR11" s="172">
        <v>396649</v>
      </c>
      <c r="GS11" s="172">
        <v>3640913</v>
      </c>
      <c r="GT11" s="244">
        <v>31</v>
      </c>
      <c r="GU11" s="244">
        <v>190</v>
      </c>
      <c r="GV11" s="172">
        <v>774426</v>
      </c>
      <c r="GW11" s="172">
        <v>9292870</v>
      </c>
      <c r="GX11" s="244">
        <v>2</v>
      </c>
      <c r="GY11" s="244">
        <v>5</v>
      </c>
      <c r="GZ11" s="172">
        <v>62275</v>
      </c>
      <c r="HA11" s="172">
        <v>812919</v>
      </c>
      <c r="HB11" s="26" t="s">
        <v>162</v>
      </c>
      <c r="HC11" s="201">
        <v>7877580</v>
      </c>
      <c r="HD11" s="201">
        <v>813419</v>
      </c>
      <c r="HE11" s="201">
        <v>3323740</v>
      </c>
      <c r="HF11" s="201">
        <v>449226</v>
      </c>
      <c r="HG11" s="201">
        <v>192998</v>
      </c>
      <c r="HH11" s="201">
        <v>1547642</v>
      </c>
      <c r="HI11" s="201">
        <v>15472</v>
      </c>
      <c r="HJ11" s="201">
        <v>8198</v>
      </c>
      <c r="HK11" s="201">
        <v>62077</v>
      </c>
      <c r="HL11" s="201">
        <v>1689771</v>
      </c>
      <c r="HM11" s="201">
        <v>235628</v>
      </c>
      <c r="HN11" s="201">
        <v>831416</v>
      </c>
      <c r="HO11" s="201">
        <v>30664</v>
      </c>
      <c r="HP11" s="201">
        <v>4382</v>
      </c>
      <c r="HQ11" s="201">
        <v>16724</v>
      </c>
      <c r="HR11" s="27" t="s">
        <v>162</v>
      </c>
      <c r="HS11" s="261">
        <v>1921991</v>
      </c>
      <c r="HT11" s="201">
        <v>24239</v>
      </c>
      <c r="HU11" s="201">
        <v>106530</v>
      </c>
      <c r="HV11" s="234">
        <v>26041</v>
      </c>
      <c r="HW11" s="201">
        <v>1577</v>
      </c>
      <c r="HX11" s="201">
        <v>2503</v>
      </c>
      <c r="HY11" s="234">
        <v>1967058</v>
      </c>
      <c r="HZ11" s="201">
        <v>205327</v>
      </c>
      <c r="IA11" s="201">
        <v>404985</v>
      </c>
      <c r="IB11" s="234">
        <v>250458</v>
      </c>
      <c r="IC11" s="234">
        <v>16066</v>
      </c>
      <c r="ID11" s="201">
        <v>49556</v>
      </c>
      <c r="IE11" s="234">
        <v>27513</v>
      </c>
      <c r="IF11" s="201">
        <v>13432</v>
      </c>
      <c r="IG11" s="201">
        <v>61874</v>
      </c>
      <c r="IH11" s="234">
        <v>1370578</v>
      </c>
      <c r="II11" s="234">
        <v>102285</v>
      </c>
      <c r="IJ11" s="201">
        <v>224814</v>
      </c>
    </row>
    <row r="12" spans="1:244" ht="24" customHeight="1">
      <c r="A12" s="183" t="s">
        <v>163</v>
      </c>
      <c r="B12" s="184">
        <v>2136</v>
      </c>
      <c r="C12" s="170">
        <v>4681351</v>
      </c>
      <c r="D12" s="170">
        <v>45056153</v>
      </c>
      <c r="E12" s="169">
        <v>1</v>
      </c>
      <c r="F12" s="170">
        <v>9655</v>
      </c>
      <c r="G12" s="172">
        <v>60824</v>
      </c>
      <c r="H12" s="169">
        <v>11</v>
      </c>
      <c r="I12" s="172">
        <v>80504</v>
      </c>
      <c r="J12" s="172">
        <v>675801</v>
      </c>
      <c r="K12" s="169">
        <v>403</v>
      </c>
      <c r="L12" s="172">
        <v>938904</v>
      </c>
      <c r="M12" s="172">
        <v>6100468</v>
      </c>
      <c r="N12" s="183" t="s">
        <v>163</v>
      </c>
      <c r="O12" s="184">
        <v>54</v>
      </c>
      <c r="P12" s="170">
        <v>76002</v>
      </c>
      <c r="Q12" s="169">
        <v>485129</v>
      </c>
      <c r="R12" s="169">
        <v>8</v>
      </c>
      <c r="S12" s="170">
        <v>24899</v>
      </c>
      <c r="T12" s="169">
        <v>176363</v>
      </c>
      <c r="U12" s="169">
        <v>14</v>
      </c>
      <c r="V12" s="172">
        <v>21075</v>
      </c>
      <c r="W12" s="172">
        <v>140731</v>
      </c>
      <c r="X12" s="169">
        <v>114</v>
      </c>
      <c r="Y12" s="172">
        <v>126260</v>
      </c>
      <c r="Z12" s="172">
        <v>1177008</v>
      </c>
      <c r="AA12" s="183" t="s">
        <v>163</v>
      </c>
      <c r="AB12" s="184">
        <v>2</v>
      </c>
      <c r="AC12" s="170">
        <v>2663</v>
      </c>
      <c r="AD12" s="170">
        <v>17994</v>
      </c>
      <c r="AE12" s="169">
        <v>1198</v>
      </c>
      <c r="AF12" s="169">
        <v>17232</v>
      </c>
      <c r="AG12" s="170">
        <v>3220172</v>
      </c>
      <c r="AH12" s="170">
        <v>34762462</v>
      </c>
      <c r="AI12" s="169">
        <v>290</v>
      </c>
      <c r="AJ12" s="169">
        <v>289</v>
      </c>
      <c r="AK12" s="170">
        <v>73436</v>
      </c>
      <c r="AL12" s="170">
        <v>460627</v>
      </c>
      <c r="AM12" s="168" t="s">
        <v>163</v>
      </c>
      <c r="AN12" s="169">
        <v>3</v>
      </c>
      <c r="AO12" s="170">
        <v>2600</v>
      </c>
      <c r="AP12" s="170">
        <v>16433</v>
      </c>
      <c r="AQ12" s="169">
        <v>38</v>
      </c>
      <c r="AR12" s="170">
        <v>105181</v>
      </c>
      <c r="AS12" s="170">
        <v>982313</v>
      </c>
      <c r="AT12" s="169">
        <v>99</v>
      </c>
      <c r="AU12" s="171">
        <v>283</v>
      </c>
      <c r="AV12" s="172">
        <v>388872</v>
      </c>
      <c r="AW12" s="169">
        <v>26</v>
      </c>
      <c r="AX12" s="169">
        <v>201</v>
      </c>
      <c r="AY12" s="172">
        <v>21921</v>
      </c>
      <c r="AZ12" s="169">
        <v>73</v>
      </c>
      <c r="BA12" s="171">
        <v>82</v>
      </c>
      <c r="BB12" s="172">
        <v>366951</v>
      </c>
      <c r="BC12" s="183" t="s">
        <v>163</v>
      </c>
      <c r="BD12" s="213">
        <v>1587</v>
      </c>
      <c r="BE12" s="200">
        <v>3124408</v>
      </c>
      <c r="BF12" s="200">
        <v>28031724</v>
      </c>
      <c r="BG12" s="200">
        <v>4</v>
      </c>
      <c r="BH12" s="200">
        <v>7221</v>
      </c>
      <c r="BI12" s="200">
        <v>45449</v>
      </c>
      <c r="BJ12" s="200">
        <v>4</v>
      </c>
      <c r="BK12" s="200">
        <v>53021</v>
      </c>
      <c r="BL12" s="200">
        <v>394033</v>
      </c>
      <c r="BM12" s="200">
        <v>317</v>
      </c>
      <c r="BN12" s="200">
        <v>987632</v>
      </c>
      <c r="BO12" s="200">
        <v>8044433</v>
      </c>
      <c r="BP12" s="212" t="s">
        <v>163</v>
      </c>
      <c r="BQ12" s="213">
        <v>23</v>
      </c>
      <c r="BR12" s="200">
        <v>35290</v>
      </c>
      <c r="BS12" s="200">
        <v>219219</v>
      </c>
      <c r="BT12" s="200">
        <v>11</v>
      </c>
      <c r="BU12" s="200">
        <v>16298</v>
      </c>
      <c r="BV12" s="200">
        <v>104654</v>
      </c>
      <c r="BW12" s="200">
        <v>9</v>
      </c>
      <c r="BX12" s="200">
        <v>25254</v>
      </c>
      <c r="BY12" s="200">
        <v>165417</v>
      </c>
      <c r="BZ12" s="200">
        <v>70</v>
      </c>
      <c r="CA12" s="200">
        <v>106401</v>
      </c>
      <c r="CB12" s="200">
        <v>847182</v>
      </c>
      <c r="CC12" s="200">
        <v>1</v>
      </c>
      <c r="CD12" s="200">
        <v>10089</v>
      </c>
      <c r="CE12" s="200">
        <v>107388</v>
      </c>
      <c r="CF12" s="25" t="s">
        <v>163</v>
      </c>
      <c r="CG12" s="199">
        <v>864</v>
      </c>
      <c r="CH12" s="199">
        <v>8611</v>
      </c>
      <c r="CI12" s="200">
        <v>1656748</v>
      </c>
      <c r="CJ12" s="201">
        <v>16211236</v>
      </c>
      <c r="CK12" s="205">
        <v>243</v>
      </c>
      <c r="CL12" s="205">
        <v>262</v>
      </c>
      <c r="CM12" s="200">
        <v>65374</v>
      </c>
      <c r="CN12" s="201">
        <v>409726</v>
      </c>
      <c r="CO12" s="205">
        <v>2</v>
      </c>
      <c r="CP12" s="201">
        <v>530</v>
      </c>
      <c r="CQ12" s="201">
        <v>4260</v>
      </c>
      <c r="CR12" s="205">
        <v>39</v>
      </c>
      <c r="CS12" s="201">
        <v>160550</v>
      </c>
      <c r="CT12" s="201">
        <v>1478727</v>
      </c>
      <c r="CU12" s="25" t="s">
        <v>163</v>
      </c>
      <c r="CV12" s="226">
        <v>1587</v>
      </c>
      <c r="CW12" s="226">
        <v>3321</v>
      </c>
      <c r="CX12" s="172">
        <v>3124408</v>
      </c>
      <c r="CY12" s="170">
        <v>28031724</v>
      </c>
      <c r="CZ12" s="226">
        <v>81</v>
      </c>
      <c r="DA12" s="226">
        <v>93</v>
      </c>
      <c r="DB12" s="172">
        <v>12661</v>
      </c>
      <c r="DC12" s="172">
        <v>60156</v>
      </c>
      <c r="DD12" s="226">
        <v>2</v>
      </c>
      <c r="DE12" s="226">
        <v>2</v>
      </c>
      <c r="DF12" s="172">
        <v>720</v>
      </c>
      <c r="DG12" s="170">
        <v>2538</v>
      </c>
      <c r="DH12" s="226">
        <v>298</v>
      </c>
      <c r="DI12" s="226">
        <v>374</v>
      </c>
      <c r="DJ12" s="172">
        <v>332549</v>
      </c>
      <c r="DK12" s="172">
        <v>2071930</v>
      </c>
      <c r="DL12" s="224" t="s">
        <v>163</v>
      </c>
      <c r="DM12" s="225">
        <v>1186</v>
      </c>
      <c r="DN12" s="226">
        <v>2829</v>
      </c>
      <c r="DO12" s="172">
        <v>2724009</v>
      </c>
      <c r="DP12" s="170">
        <v>25542189</v>
      </c>
      <c r="DQ12" s="226">
        <v>17</v>
      </c>
      <c r="DR12" s="226">
        <v>20</v>
      </c>
      <c r="DS12" s="172">
        <v>52806</v>
      </c>
      <c r="DT12" s="172">
        <v>349627</v>
      </c>
      <c r="DU12" s="227">
        <v>0</v>
      </c>
      <c r="DV12" s="227">
        <v>0</v>
      </c>
      <c r="DW12" s="189">
        <v>0</v>
      </c>
      <c r="DX12" s="189">
        <v>0</v>
      </c>
      <c r="DY12" s="226">
        <v>3</v>
      </c>
      <c r="DZ12" s="226">
        <v>3</v>
      </c>
      <c r="EA12" s="172">
        <v>1663</v>
      </c>
      <c r="EB12" s="172">
        <v>5284</v>
      </c>
      <c r="EC12" s="212" t="s">
        <v>163</v>
      </c>
      <c r="ED12" s="225">
        <v>1587</v>
      </c>
      <c r="EE12" s="233">
        <v>3321</v>
      </c>
      <c r="EF12" s="201">
        <v>3124408</v>
      </c>
      <c r="EG12" s="233">
        <v>256</v>
      </c>
      <c r="EH12" s="233">
        <v>291</v>
      </c>
      <c r="EI12" s="201">
        <v>42378</v>
      </c>
      <c r="EJ12" s="233">
        <v>964</v>
      </c>
      <c r="EK12" s="233">
        <v>1817</v>
      </c>
      <c r="EL12" s="201">
        <v>705950</v>
      </c>
      <c r="EM12" s="205">
        <v>297</v>
      </c>
      <c r="EN12" s="233">
        <v>826</v>
      </c>
      <c r="EO12" s="234">
        <v>918372</v>
      </c>
      <c r="EP12" s="235">
        <v>42</v>
      </c>
      <c r="EQ12" s="205">
        <v>264</v>
      </c>
      <c r="ER12" s="234">
        <v>682283</v>
      </c>
      <c r="ES12" s="205">
        <v>25</v>
      </c>
      <c r="ET12" s="205">
        <v>109</v>
      </c>
      <c r="EU12" s="234">
        <v>589899</v>
      </c>
      <c r="EV12" s="205">
        <v>3</v>
      </c>
      <c r="EW12" s="205">
        <v>14</v>
      </c>
      <c r="EX12" s="234">
        <v>185526</v>
      </c>
      <c r="EY12" s="212" t="s">
        <v>163</v>
      </c>
      <c r="EZ12" s="225">
        <v>1587</v>
      </c>
      <c r="FA12" s="233">
        <v>3321</v>
      </c>
      <c r="FB12" s="200">
        <v>3124408</v>
      </c>
      <c r="FC12" s="201">
        <v>28031724</v>
      </c>
      <c r="FD12" s="205">
        <v>1</v>
      </c>
      <c r="FE12" s="202">
        <v>0</v>
      </c>
      <c r="FF12" s="200">
        <v>373</v>
      </c>
      <c r="FG12" s="200">
        <v>2352</v>
      </c>
      <c r="FH12" s="235">
        <v>285</v>
      </c>
      <c r="FI12" s="235">
        <v>336</v>
      </c>
      <c r="FJ12" s="170">
        <v>102157</v>
      </c>
      <c r="FK12" s="172">
        <v>593085</v>
      </c>
      <c r="FL12" s="226">
        <v>248</v>
      </c>
      <c r="FM12" s="226">
        <v>306</v>
      </c>
      <c r="FN12" s="172">
        <v>272404</v>
      </c>
      <c r="FO12" s="172">
        <v>1731287</v>
      </c>
      <c r="FP12" s="226">
        <v>390</v>
      </c>
      <c r="FQ12" s="226">
        <v>591</v>
      </c>
      <c r="FR12" s="172">
        <v>288880</v>
      </c>
      <c r="FS12" s="25" t="s">
        <v>163</v>
      </c>
      <c r="FT12" s="255">
        <v>2017103</v>
      </c>
      <c r="FU12" s="226">
        <v>424</v>
      </c>
      <c r="FV12" s="226">
        <v>1139</v>
      </c>
      <c r="FW12" s="170">
        <v>631124</v>
      </c>
      <c r="FX12" s="172">
        <v>5111598</v>
      </c>
      <c r="FY12" s="226">
        <v>144</v>
      </c>
      <c r="FZ12" s="226">
        <v>512</v>
      </c>
      <c r="GA12" s="170">
        <v>257258</v>
      </c>
      <c r="GB12" s="172">
        <v>1891376</v>
      </c>
      <c r="GC12" s="226">
        <v>16</v>
      </c>
      <c r="GD12" s="226">
        <v>17</v>
      </c>
      <c r="GE12" s="172">
        <v>49824</v>
      </c>
      <c r="GF12" s="172">
        <v>380924</v>
      </c>
      <c r="GG12" s="226">
        <v>10</v>
      </c>
      <c r="GH12" s="226">
        <v>29</v>
      </c>
      <c r="GI12" s="172">
        <v>43832</v>
      </c>
      <c r="GJ12" s="172">
        <v>331629</v>
      </c>
      <c r="GK12" s="25" t="s">
        <v>163</v>
      </c>
      <c r="GL12" s="243">
        <v>4</v>
      </c>
      <c r="GM12" s="235">
        <v>8</v>
      </c>
      <c r="GN12" s="171">
        <v>151505</v>
      </c>
      <c r="GO12" s="172">
        <v>1401823</v>
      </c>
      <c r="GP12" s="235">
        <v>30</v>
      </c>
      <c r="GQ12" s="226">
        <v>233</v>
      </c>
      <c r="GR12" s="172">
        <v>434195</v>
      </c>
      <c r="GS12" s="172">
        <v>4084629</v>
      </c>
      <c r="GT12" s="244">
        <v>31</v>
      </c>
      <c r="GU12" s="244">
        <v>131</v>
      </c>
      <c r="GV12" s="172">
        <v>689181</v>
      </c>
      <c r="GW12" s="172">
        <v>8028245</v>
      </c>
      <c r="GX12" s="244">
        <v>4</v>
      </c>
      <c r="GY12" s="244">
        <v>19</v>
      </c>
      <c r="GZ12" s="172">
        <v>203675</v>
      </c>
      <c r="HA12" s="172">
        <v>2457673</v>
      </c>
      <c r="HB12" s="26" t="s">
        <v>163</v>
      </c>
      <c r="HC12" s="201">
        <v>17270488</v>
      </c>
      <c r="HD12" s="201">
        <v>766451</v>
      </c>
      <c r="HE12" s="201">
        <v>3124408</v>
      </c>
      <c r="HF12" s="201">
        <v>394850</v>
      </c>
      <c r="HG12" s="201">
        <v>175700</v>
      </c>
      <c r="HH12" s="201">
        <v>1399799</v>
      </c>
      <c r="HI12" s="201">
        <v>28820</v>
      </c>
      <c r="HJ12" s="201">
        <v>14827</v>
      </c>
      <c r="HK12" s="201">
        <v>224691</v>
      </c>
      <c r="HL12" s="201">
        <v>7830922</v>
      </c>
      <c r="HM12" s="201">
        <v>243814</v>
      </c>
      <c r="HN12" s="201">
        <v>787265</v>
      </c>
      <c r="HO12" s="201">
        <v>3946</v>
      </c>
      <c r="HP12" s="201">
        <v>769</v>
      </c>
      <c r="HQ12" s="201">
        <v>1628</v>
      </c>
      <c r="HR12" s="27" t="s">
        <v>163</v>
      </c>
      <c r="HS12" s="261">
        <v>1667398</v>
      </c>
      <c r="HT12" s="201">
        <v>11355</v>
      </c>
      <c r="HU12" s="201">
        <v>31656</v>
      </c>
      <c r="HV12" s="234">
        <v>8059</v>
      </c>
      <c r="HW12" s="201">
        <v>623</v>
      </c>
      <c r="HX12" s="201">
        <v>1188</v>
      </c>
      <c r="HY12" s="234">
        <v>1511572</v>
      </c>
      <c r="HZ12" s="201">
        <v>160601</v>
      </c>
      <c r="IA12" s="201">
        <v>312567</v>
      </c>
      <c r="IB12" s="234">
        <v>4547021</v>
      </c>
      <c r="IC12" s="234">
        <v>49962</v>
      </c>
      <c r="ID12" s="201">
        <v>117596</v>
      </c>
      <c r="IE12" s="234">
        <v>8806</v>
      </c>
      <c r="IF12" s="201">
        <v>3760</v>
      </c>
      <c r="IG12" s="201">
        <v>10911</v>
      </c>
      <c r="IH12" s="234">
        <v>1269094</v>
      </c>
      <c r="II12" s="234">
        <v>105040</v>
      </c>
      <c r="IJ12" s="201">
        <v>237107</v>
      </c>
    </row>
    <row r="13" spans="1:244" ht="24" customHeight="1">
      <c r="A13" s="183" t="s">
        <v>164</v>
      </c>
      <c r="B13" s="184">
        <v>2229</v>
      </c>
      <c r="C13" s="170">
        <v>7961594</v>
      </c>
      <c r="D13" s="170">
        <v>82737070</v>
      </c>
      <c r="E13" s="169">
        <v>2</v>
      </c>
      <c r="F13" s="170">
        <v>1540</v>
      </c>
      <c r="G13" s="172">
        <v>9995</v>
      </c>
      <c r="H13" s="169">
        <v>10</v>
      </c>
      <c r="I13" s="172">
        <v>164899</v>
      </c>
      <c r="J13" s="172">
        <v>1518390</v>
      </c>
      <c r="K13" s="169">
        <v>342</v>
      </c>
      <c r="L13" s="172">
        <v>1146742</v>
      </c>
      <c r="M13" s="172">
        <v>7537221</v>
      </c>
      <c r="N13" s="183" t="s">
        <v>164</v>
      </c>
      <c r="O13" s="184">
        <v>43</v>
      </c>
      <c r="P13" s="170">
        <v>122467</v>
      </c>
      <c r="Q13" s="169">
        <v>892553</v>
      </c>
      <c r="R13" s="169">
        <v>9</v>
      </c>
      <c r="S13" s="170">
        <v>6285</v>
      </c>
      <c r="T13" s="169">
        <v>40272</v>
      </c>
      <c r="U13" s="169">
        <v>19</v>
      </c>
      <c r="V13" s="172">
        <v>61837</v>
      </c>
      <c r="W13" s="172">
        <v>421748</v>
      </c>
      <c r="X13" s="169">
        <v>79</v>
      </c>
      <c r="Y13" s="172">
        <v>424308</v>
      </c>
      <c r="Z13" s="172">
        <v>3648961</v>
      </c>
      <c r="AA13" s="183" t="s">
        <v>164</v>
      </c>
      <c r="AB13" s="184">
        <v>1</v>
      </c>
      <c r="AC13" s="170">
        <v>1417</v>
      </c>
      <c r="AD13" s="170">
        <v>9084</v>
      </c>
      <c r="AE13" s="169">
        <v>1358</v>
      </c>
      <c r="AF13" s="169">
        <v>28702</v>
      </c>
      <c r="AG13" s="170">
        <v>5553195</v>
      </c>
      <c r="AH13" s="170">
        <v>63735602</v>
      </c>
      <c r="AI13" s="169">
        <v>304</v>
      </c>
      <c r="AJ13" s="169">
        <v>360</v>
      </c>
      <c r="AK13" s="170">
        <v>97417</v>
      </c>
      <c r="AL13" s="170">
        <v>611698</v>
      </c>
      <c r="AM13" s="168" t="s">
        <v>164</v>
      </c>
      <c r="AN13" s="169">
        <v>4</v>
      </c>
      <c r="AO13" s="170">
        <v>6706</v>
      </c>
      <c r="AP13" s="170">
        <v>43369</v>
      </c>
      <c r="AQ13" s="169">
        <v>58</v>
      </c>
      <c r="AR13" s="170">
        <v>374781</v>
      </c>
      <c r="AS13" s="170">
        <v>4268177</v>
      </c>
      <c r="AT13" s="169">
        <v>91</v>
      </c>
      <c r="AU13" s="171">
        <v>126</v>
      </c>
      <c r="AV13" s="172">
        <v>258549</v>
      </c>
      <c r="AW13" s="169">
        <v>31</v>
      </c>
      <c r="AX13" s="169">
        <v>63</v>
      </c>
      <c r="AY13" s="172">
        <v>10710</v>
      </c>
      <c r="AZ13" s="169">
        <v>60</v>
      </c>
      <c r="BA13" s="171">
        <v>63</v>
      </c>
      <c r="BB13" s="172">
        <v>247839</v>
      </c>
      <c r="BC13" s="183" t="s">
        <v>164</v>
      </c>
      <c r="BD13" s="213">
        <v>1803</v>
      </c>
      <c r="BE13" s="200">
        <v>4152387</v>
      </c>
      <c r="BF13" s="200">
        <v>41108715</v>
      </c>
      <c r="BG13" s="200">
        <v>1</v>
      </c>
      <c r="BH13" s="200">
        <v>8268</v>
      </c>
      <c r="BI13" s="200">
        <v>55871</v>
      </c>
      <c r="BJ13" s="200">
        <v>6</v>
      </c>
      <c r="BK13" s="200">
        <v>26336</v>
      </c>
      <c r="BL13" s="200">
        <v>160758</v>
      </c>
      <c r="BM13" s="200">
        <v>302</v>
      </c>
      <c r="BN13" s="200">
        <v>964955</v>
      </c>
      <c r="BO13" s="200">
        <v>7518887</v>
      </c>
      <c r="BP13" s="212" t="s">
        <v>164</v>
      </c>
      <c r="BQ13" s="213">
        <v>35</v>
      </c>
      <c r="BR13" s="200">
        <v>82388</v>
      </c>
      <c r="BS13" s="200">
        <v>810457</v>
      </c>
      <c r="BT13" s="200">
        <v>6</v>
      </c>
      <c r="BU13" s="200">
        <v>10053</v>
      </c>
      <c r="BV13" s="200">
        <v>72850</v>
      </c>
      <c r="BW13" s="200">
        <v>14</v>
      </c>
      <c r="BX13" s="200">
        <v>47049</v>
      </c>
      <c r="BY13" s="200">
        <v>369461</v>
      </c>
      <c r="BZ13" s="200">
        <v>75</v>
      </c>
      <c r="CA13" s="200">
        <v>369279</v>
      </c>
      <c r="CB13" s="200">
        <v>4947829</v>
      </c>
      <c r="CC13" s="200">
        <v>4</v>
      </c>
      <c r="CD13" s="200">
        <v>9389</v>
      </c>
      <c r="CE13" s="200">
        <v>59506</v>
      </c>
      <c r="CF13" s="25" t="s">
        <v>164</v>
      </c>
      <c r="CG13" s="199">
        <v>1051</v>
      </c>
      <c r="CH13" s="199">
        <v>13355</v>
      </c>
      <c r="CI13" s="200">
        <v>2507377</v>
      </c>
      <c r="CJ13" s="201">
        <v>26148333</v>
      </c>
      <c r="CK13" s="205">
        <v>277</v>
      </c>
      <c r="CL13" s="205">
        <v>275</v>
      </c>
      <c r="CM13" s="200">
        <v>70551</v>
      </c>
      <c r="CN13" s="201">
        <v>438139</v>
      </c>
      <c r="CO13" s="205">
        <v>5</v>
      </c>
      <c r="CP13" s="201">
        <v>2961</v>
      </c>
      <c r="CQ13" s="201">
        <v>18685</v>
      </c>
      <c r="CR13" s="205">
        <v>27</v>
      </c>
      <c r="CS13" s="201">
        <v>53781</v>
      </c>
      <c r="CT13" s="201">
        <v>507939</v>
      </c>
      <c r="CU13" s="25" t="s">
        <v>164</v>
      </c>
      <c r="CV13" s="226">
        <v>1803</v>
      </c>
      <c r="CW13" s="226">
        <v>3841</v>
      </c>
      <c r="CX13" s="172">
        <v>4152387</v>
      </c>
      <c r="CY13" s="170">
        <v>41108715</v>
      </c>
      <c r="CZ13" s="226">
        <v>61</v>
      </c>
      <c r="DA13" s="226">
        <v>61</v>
      </c>
      <c r="DB13" s="172">
        <v>8961</v>
      </c>
      <c r="DC13" s="172">
        <v>40852</v>
      </c>
      <c r="DD13" s="226">
        <v>2</v>
      </c>
      <c r="DE13" s="226">
        <v>2</v>
      </c>
      <c r="DF13" s="172">
        <v>541</v>
      </c>
      <c r="DG13" s="170">
        <v>2072</v>
      </c>
      <c r="DH13" s="226">
        <v>282</v>
      </c>
      <c r="DI13" s="226">
        <v>357</v>
      </c>
      <c r="DJ13" s="172">
        <v>441844</v>
      </c>
      <c r="DK13" s="172">
        <v>2833237</v>
      </c>
      <c r="DL13" s="224" t="s">
        <v>164</v>
      </c>
      <c r="DM13" s="225">
        <v>1435</v>
      </c>
      <c r="DN13" s="226">
        <v>3387</v>
      </c>
      <c r="DO13" s="172">
        <v>3430850</v>
      </c>
      <c r="DP13" s="170">
        <v>34886728</v>
      </c>
      <c r="DQ13" s="226">
        <v>21</v>
      </c>
      <c r="DR13" s="226">
        <v>32</v>
      </c>
      <c r="DS13" s="172">
        <v>269010</v>
      </c>
      <c r="DT13" s="172">
        <v>3340675</v>
      </c>
      <c r="DU13" s="227">
        <v>0</v>
      </c>
      <c r="DV13" s="227">
        <v>0</v>
      </c>
      <c r="DW13" s="189">
        <v>0</v>
      </c>
      <c r="DX13" s="189">
        <v>0</v>
      </c>
      <c r="DY13" s="226">
        <v>2</v>
      </c>
      <c r="DZ13" s="226">
        <v>2</v>
      </c>
      <c r="EA13" s="172">
        <v>1181</v>
      </c>
      <c r="EB13" s="172">
        <v>5151</v>
      </c>
      <c r="EC13" s="212" t="s">
        <v>164</v>
      </c>
      <c r="ED13" s="225">
        <v>1803</v>
      </c>
      <c r="EE13" s="233">
        <v>3841</v>
      </c>
      <c r="EF13" s="201">
        <v>4152387</v>
      </c>
      <c r="EG13" s="233">
        <v>209</v>
      </c>
      <c r="EH13" s="233">
        <v>264</v>
      </c>
      <c r="EI13" s="201">
        <v>64199</v>
      </c>
      <c r="EJ13" s="233">
        <v>1127</v>
      </c>
      <c r="EK13" s="233">
        <v>1971</v>
      </c>
      <c r="EL13" s="201">
        <v>751763</v>
      </c>
      <c r="EM13" s="205">
        <v>367</v>
      </c>
      <c r="EN13" s="233">
        <v>1257</v>
      </c>
      <c r="EO13" s="234">
        <v>1075268</v>
      </c>
      <c r="EP13" s="235">
        <v>57</v>
      </c>
      <c r="EQ13" s="205">
        <v>175</v>
      </c>
      <c r="ER13" s="234">
        <v>764763</v>
      </c>
      <c r="ES13" s="205">
        <v>33</v>
      </c>
      <c r="ET13" s="205">
        <v>133</v>
      </c>
      <c r="EU13" s="234">
        <v>762125</v>
      </c>
      <c r="EV13" s="205">
        <v>10</v>
      </c>
      <c r="EW13" s="205">
        <v>41</v>
      </c>
      <c r="EX13" s="234">
        <v>734269</v>
      </c>
      <c r="EY13" s="212" t="s">
        <v>164</v>
      </c>
      <c r="EZ13" s="225">
        <v>1803</v>
      </c>
      <c r="FA13" s="233">
        <v>3841</v>
      </c>
      <c r="FB13" s="200">
        <v>4152387</v>
      </c>
      <c r="FC13" s="201">
        <v>41108715</v>
      </c>
      <c r="FD13" s="202">
        <v>0</v>
      </c>
      <c r="FE13" s="202">
        <v>0</v>
      </c>
      <c r="FF13" s="203">
        <v>0</v>
      </c>
      <c r="FG13" s="203">
        <v>0</v>
      </c>
      <c r="FH13" s="235">
        <v>247</v>
      </c>
      <c r="FI13" s="235">
        <v>301</v>
      </c>
      <c r="FJ13" s="170">
        <v>152624</v>
      </c>
      <c r="FK13" s="172">
        <v>950454</v>
      </c>
      <c r="FL13" s="226">
        <v>257</v>
      </c>
      <c r="FM13" s="226">
        <v>326</v>
      </c>
      <c r="FN13" s="172">
        <v>244551</v>
      </c>
      <c r="FO13" s="172">
        <v>1569633</v>
      </c>
      <c r="FP13" s="226">
        <v>408</v>
      </c>
      <c r="FQ13" s="226">
        <v>583</v>
      </c>
      <c r="FR13" s="172">
        <v>325469</v>
      </c>
      <c r="FS13" s="25" t="s">
        <v>164</v>
      </c>
      <c r="FT13" s="255">
        <v>2225043</v>
      </c>
      <c r="FU13" s="226">
        <v>556</v>
      </c>
      <c r="FV13" s="226">
        <v>1277</v>
      </c>
      <c r="FW13" s="170">
        <v>604163</v>
      </c>
      <c r="FX13" s="172">
        <v>4928446</v>
      </c>
      <c r="FY13" s="226">
        <v>220</v>
      </c>
      <c r="FZ13" s="226">
        <v>975</v>
      </c>
      <c r="GA13" s="170">
        <v>394228</v>
      </c>
      <c r="GB13" s="172">
        <v>2844834</v>
      </c>
      <c r="GC13" s="226">
        <v>10</v>
      </c>
      <c r="GD13" s="226">
        <v>12</v>
      </c>
      <c r="GE13" s="172">
        <v>106422</v>
      </c>
      <c r="GF13" s="172">
        <v>805250</v>
      </c>
      <c r="GG13" s="226">
        <v>6</v>
      </c>
      <c r="GH13" s="226">
        <v>18</v>
      </c>
      <c r="GI13" s="172">
        <v>57144</v>
      </c>
      <c r="GJ13" s="172">
        <v>599883</v>
      </c>
      <c r="GK13" s="25" t="s">
        <v>164</v>
      </c>
      <c r="GL13" s="243">
        <v>6</v>
      </c>
      <c r="GM13" s="235">
        <v>7</v>
      </c>
      <c r="GN13" s="171">
        <v>82141</v>
      </c>
      <c r="GO13" s="172">
        <v>592600</v>
      </c>
      <c r="GP13" s="235">
        <v>40</v>
      </c>
      <c r="GQ13" s="226">
        <v>121</v>
      </c>
      <c r="GR13" s="172">
        <v>515542</v>
      </c>
      <c r="GS13" s="172">
        <v>4911417</v>
      </c>
      <c r="GT13" s="244">
        <v>44</v>
      </c>
      <c r="GU13" s="244">
        <v>181</v>
      </c>
      <c r="GV13" s="172">
        <v>939882</v>
      </c>
      <c r="GW13" s="172">
        <v>11469142</v>
      </c>
      <c r="GX13" s="244">
        <v>9</v>
      </c>
      <c r="GY13" s="244">
        <v>40</v>
      </c>
      <c r="GZ13" s="172">
        <v>730221</v>
      </c>
      <c r="HA13" s="172">
        <v>10212013</v>
      </c>
      <c r="HB13" s="26" t="s">
        <v>164</v>
      </c>
      <c r="HC13" s="201">
        <v>10434283</v>
      </c>
      <c r="HD13" s="201">
        <v>828817</v>
      </c>
      <c r="HE13" s="201">
        <v>4152387</v>
      </c>
      <c r="HF13" s="201">
        <v>564172</v>
      </c>
      <c r="HG13" s="201">
        <v>229925</v>
      </c>
      <c r="HH13" s="201">
        <v>2204632</v>
      </c>
      <c r="HI13" s="201">
        <v>43434</v>
      </c>
      <c r="HJ13" s="201">
        <v>23055</v>
      </c>
      <c r="HK13" s="201">
        <v>376068</v>
      </c>
      <c r="HL13" s="201">
        <v>1525429</v>
      </c>
      <c r="HM13" s="201">
        <v>218580</v>
      </c>
      <c r="HN13" s="201">
        <v>719443</v>
      </c>
      <c r="HO13" s="201">
        <v>704</v>
      </c>
      <c r="HP13" s="201">
        <v>343</v>
      </c>
      <c r="HQ13" s="201">
        <v>2892</v>
      </c>
      <c r="HR13" s="27" t="s">
        <v>164</v>
      </c>
      <c r="HS13" s="261">
        <v>915725</v>
      </c>
      <c r="HT13" s="201">
        <v>5058</v>
      </c>
      <c r="HU13" s="201">
        <v>19510</v>
      </c>
      <c r="HV13" s="234">
        <v>23028</v>
      </c>
      <c r="HW13" s="201">
        <v>2460</v>
      </c>
      <c r="HX13" s="201">
        <v>6581</v>
      </c>
      <c r="HY13" s="234">
        <v>2073450</v>
      </c>
      <c r="HZ13" s="201">
        <v>175394</v>
      </c>
      <c r="IA13" s="201">
        <v>448631</v>
      </c>
      <c r="IB13" s="234">
        <v>3981413</v>
      </c>
      <c r="IC13" s="234">
        <v>59714</v>
      </c>
      <c r="ID13" s="201">
        <v>128944</v>
      </c>
      <c r="IE13" s="234">
        <v>23464</v>
      </c>
      <c r="IF13" s="201">
        <v>11072</v>
      </c>
      <c r="IG13" s="201">
        <v>47774</v>
      </c>
      <c r="IH13" s="234">
        <v>1283464</v>
      </c>
      <c r="II13" s="234">
        <v>103153</v>
      </c>
      <c r="IJ13" s="201">
        <v>197849</v>
      </c>
    </row>
    <row r="14" spans="1:244" ht="24" customHeight="1">
      <c r="A14" s="185" t="s">
        <v>165</v>
      </c>
      <c r="B14" s="188">
        <v>478</v>
      </c>
      <c r="C14" s="175">
        <v>1888839</v>
      </c>
      <c r="D14" s="175">
        <v>21056269</v>
      </c>
      <c r="E14" s="180">
        <v>0</v>
      </c>
      <c r="F14" s="181">
        <v>0</v>
      </c>
      <c r="G14" s="191">
        <v>0</v>
      </c>
      <c r="H14" s="174">
        <v>5</v>
      </c>
      <c r="I14" s="177">
        <v>28778</v>
      </c>
      <c r="J14" s="177">
        <v>253571</v>
      </c>
      <c r="K14" s="174">
        <v>83</v>
      </c>
      <c r="L14" s="177">
        <v>232552</v>
      </c>
      <c r="M14" s="177">
        <v>1489426</v>
      </c>
      <c r="N14" s="185" t="s">
        <v>165</v>
      </c>
      <c r="O14" s="188">
        <v>7</v>
      </c>
      <c r="P14" s="175">
        <v>28407</v>
      </c>
      <c r="Q14" s="174">
        <v>177840</v>
      </c>
      <c r="R14" s="174">
        <v>1</v>
      </c>
      <c r="S14" s="175">
        <v>439</v>
      </c>
      <c r="T14" s="174">
        <v>2798</v>
      </c>
      <c r="U14" s="174">
        <v>6</v>
      </c>
      <c r="V14" s="177">
        <v>21173</v>
      </c>
      <c r="W14" s="177">
        <v>164356</v>
      </c>
      <c r="X14" s="174">
        <v>20</v>
      </c>
      <c r="Y14" s="177">
        <v>16645</v>
      </c>
      <c r="Z14" s="177">
        <v>109949</v>
      </c>
      <c r="AA14" s="185" t="s">
        <v>165</v>
      </c>
      <c r="AB14" s="187">
        <v>0</v>
      </c>
      <c r="AC14" s="181">
        <v>0</v>
      </c>
      <c r="AD14" s="181">
        <v>0</v>
      </c>
      <c r="AE14" s="174">
        <v>262</v>
      </c>
      <c r="AF14" s="174">
        <v>7941</v>
      </c>
      <c r="AG14" s="175">
        <v>1456118</v>
      </c>
      <c r="AH14" s="175">
        <v>17843937</v>
      </c>
      <c r="AI14" s="174">
        <v>79</v>
      </c>
      <c r="AJ14" s="174">
        <v>117</v>
      </c>
      <c r="AK14" s="175">
        <v>32110</v>
      </c>
      <c r="AL14" s="175">
        <v>202124</v>
      </c>
      <c r="AM14" s="173" t="s">
        <v>165</v>
      </c>
      <c r="AN14" s="174">
        <v>2</v>
      </c>
      <c r="AO14" s="175">
        <v>5250</v>
      </c>
      <c r="AP14" s="175">
        <v>33075</v>
      </c>
      <c r="AQ14" s="174">
        <v>13</v>
      </c>
      <c r="AR14" s="175">
        <v>67367</v>
      </c>
      <c r="AS14" s="175">
        <v>779193</v>
      </c>
      <c r="AT14" s="174">
        <v>16</v>
      </c>
      <c r="AU14" s="176">
        <v>42</v>
      </c>
      <c r="AV14" s="177">
        <v>59851</v>
      </c>
      <c r="AW14" s="174">
        <v>4</v>
      </c>
      <c r="AX14" s="174">
        <v>31</v>
      </c>
      <c r="AY14" s="177">
        <v>4676</v>
      </c>
      <c r="AZ14" s="174">
        <v>12</v>
      </c>
      <c r="BA14" s="176">
        <v>11</v>
      </c>
      <c r="BB14" s="177">
        <v>55175</v>
      </c>
      <c r="BC14" s="185" t="s">
        <v>165</v>
      </c>
      <c r="BD14" s="215">
        <v>375</v>
      </c>
      <c r="BE14" s="208">
        <v>1121887</v>
      </c>
      <c r="BF14" s="208">
        <v>11902149</v>
      </c>
      <c r="BG14" s="208">
        <v>1</v>
      </c>
      <c r="BH14" s="208">
        <v>8268</v>
      </c>
      <c r="BI14" s="208">
        <v>55871</v>
      </c>
      <c r="BJ14" s="208">
        <v>1</v>
      </c>
      <c r="BK14" s="208">
        <v>14393</v>
      </c>
      <c r="BL14" s="208">
        <v>79925</v>
      </c>
      <c r="BM14" s="208">
        <v>60</v>
      </c>
      <c r="BN14" s="208">
        <v>244466</v>
      </c>
      <c r="BO14" s="208">
        <v>2046695</v>
      </c>
      <c r="BP14" s="214" t="s">
        <v>165</v>
      </c>
      <c r="BQ14" s="215">
        <v>11</v>
      </c>
      <c r="BR14" s="208">
        <v>19929</v>
      </c>
      <c r="BS14" s="208">
        <v>153389</v>
      </c>
      <c r="BT14" s="208">
        <v>1</v>
      </c>
      <c r="BU14" s="208">
        <v>3475</v>
      </c>
      <c r="BV14" s="208">
        <v>26575</v>
      </c>
      <c r="BW14" s="208">
        <v>1</v>
      </c>
      <c r="BX14" s="208">
        <v>687</v>
      </c>
      <c r="BY14" s="208">
        <v>4329</v>
      </c>
      <c r="BZ14" s="208">
        <v>22</v>
      </c>
      <c r="CA14" s="208">
        <v>243926</v>
      </c>
      <c r="CB14" s="208">
        <v>3590277</v>
      </c>
      <c r="CC14" s="208">
        <v>1</v>
      </c>
      <c r="CD14" s="208">
        <v>1300</v>
      </c>
      <c r="CE14" s="208">
        <v>8192</v>
      </c>
      <c r="CF14" s="206" t="s">
        <v>165</v>
      </c>
      <c r="CG14" s="207">
        <v>199</v>
      </c>
      <c r="CH14" s="207">
        <v>2758</v>
      </c>
      <c r="CI14" s="208">
        <v>564758</v>
      </c>
      <c r="CJ14" s="209">
        <v>5808595</v>
      </c>
      <c r="CK14" s="210">
        <v>72</v>
      </c>
      <c r="CL14" s="210">
        <v>72</v>
      </c>
      <c r="CM14" s="208">
        <v>18881</v>
      </c>
      <c r="CN14" s="209">
        <v>118013</v>
      </c>
      <c r="CO14" s="210">
        <v>2</v>
      </c>
      <c r="CP14" s="209">
        <v>1265</v>
      </c>
      <c r="CQ14" s="209">
        <v>7965</v>
      </c>
      <c r="CR14" s="210">
        <v>4</v>
      </c>
      <c r="CS14" s="209">
        <v>539</v>
      </c>
      <c r="CT14" s="209">
        <v>2323</v>
      </c>
      <c r="CU14" s="206" t="s">
        <v>165</v>
      </c>
      <c r="CV14" s="230">
        <v>375</v>
      </c>
      <c r="CW14" s="230">
        <v>968</v>
      </c>
      <c r="CX14" s="177">
        <v>1121887</v>
      </c>
      <c r="CY14" s="175">
        <v>11902149</v>
      </c>
      <c r="CZ14" s="230">
        <v>13</v>
      </c>
      <c r="DA14" s="230">
        <v>13</v>
      </c>
      <c r="DB14" s="177">
        <v>2234</v>
      </c>
      <c r="DC14" s="177">
        <v>9984</v>
      </c>
      <c r="DD14" s="231">
        <v>0</v>
      </c>
      <c r="DE14" s="231">
        <v>0</v>
      </c>
      <c r="DF14" s="191">
        <v>0</v>
      </c>
      <c r="DG14" s="181">
        <v>0</v>
      </c>
      <c r="DH14" s="230">
        <v>72</v>
      </c>
      <c r="DI14" s="230">
        <v>104</v>
      </c>
      <c r="DJ14" s="177">
        <v>130099</v>
      </c>
      <c r="DK14" s="177">
        <v>851317</v>
      </c>
      <c r="DL14" s="228" t="s">
        <v>165</v>
      </c>
      <c r="DM14" s="229">
        <v>286</v>
      </c>
      <c r="DN14" s="230">
        <v>840</v>
      </c>
      <c r="DO14" s="177">
        <v>805616</v>
      </c>
      <c r="DP14" s="175">
        <v>8279753</v>
      </c>
      <c r="DQ14" s="230">
        <v>4</v>
      </c>
      <c r="DR14" s="230">
        <v>11</v>
      </c>
      <c r="DS14" s="177">
        <v>183938</v>
      </c>
      <c r="DT14" s="177">
        <v>2761095</v>
      </c>
      <c r="DU14" s="231">
        <v>0</v>
      </c>
      <c r="DV14" s="231">
        <v>0</v>
      </c>
      <c r="DW14" s="191">
        <v>0</v>
      </c>
      <c r="DX14" s="191">
        <v>0</v>
      </c>
      <c r="DY14" s="231">
        <v>0</v>
      </c>
      <c r="DZ14" s="231">
        <v>0</v>
      </c>
      <c r="EA14" s="191">
        <v>0</v>
      </c>
      <c r="EB14" s="191">
        <v>0</v>
      </c>
      <c r="EC14" s="214" t="s">
        <v>165</v>
      </c>
      <c r="ED14" s="229">
        <v>375</v>
      </c>
      <c r="EE14" s="236">
        <v>968</v>
      </c>
      <c r="EF14" s="209">
        <v>1121887</v>
      </c>
      <c r="EG14" s="236">
        <v>40</v>
      </c>
      <c r="EH14" s="236">
        <v>48</v>
      </c>
      <c r="EI14" s="209">
        <v>10038</v>
      </c>
      <c r="EJ14" s="236">
        <v>232</v>
      </c>
      <c r="EK14" s="236">
        <v>506</v>
      </c>
      <c r="EL14" s="209">
        <v>168686</v>
      </c>
      <c r="EM14" s="210">
        <v>87</v>
      </c>
      <c r="EN14" s="236">
        <v>345</v>
      </c>
      <c r="EO14" s="237">
        <v>298171</v>
      </c>
      <c r="EP14" s="238">
        <v>9</v>
      </c>
      <c r="EQ14" s="210">
        <v>21</v>
      </c>
      <c r="ER14" s="237">
        <v>99231</v>
      </c>
      <c r="ES14" s="210">
        <v>4</v>
      </c>
      <c r="ET14" s="210">
        <v>38</v>
      </c>
      <c r="EU14" s="237">
        <v>227331</v>
      </c>
      <c r="EV14" s="210">
        <v>3</v>
      </c>
      <c r="EW14" s="210">
        <v>10</v>
      </c>
      <c r="EX14" s="237">
        <v>318430</v>
      </c>
      <c r="EY14" s="214" t="s">
        <v>165</v>
      </c>
      <c r="EZ14" s="229">
        <v>375</v>
      </c>
      <c r="FA14" s="236">
        <v>968</v>
      </c>
      <c r="FB14" s="208">
        <v>1121887</v>
      </c>
      <c r="FC14" s="209">
        <v>11902149</v>
      </c>
      <c r="FD14" s="240">
        <v>0</v>
      </c>
      <c r="FE14" s="240">
        <v>0</v>
      </c>
      <c r="FF14" s="216">
        <v>0</v>
      </c>
      <c r="FG14" s="216">
        <v>0</v>
      </c>
      <c r="FH14" s="238">
        <v>54</v>
      </c>
      <c r="FI14" s="238">
        <v>66</v>
      </c>
      <c r="FJ14" s="175">
        <v>23784</v>
      </c>
      <c r="FK14" s="177">
        <v>150758</v>
      </c>
      <c r="FL14" s="230">
        <v>56</v>
      </c>
      <c r="FM14" s="230">
        <v>74</v>
      </c>
      <c r="FN14" s="177">
        <v>37553</v>
      </c>
      <c r="FO14" s="177">
        <v>237896</v>
      </c>
      <c r="FP14" s="230">
        <v>74</v>
      </c>
      <c r="FQ14" s="230">
        <v>120</v>
      </c>
      <c r="FR14" s="177">
        <v>60926</v>
      </c>
      <c r="FS14" s="206" t="s">
        <v>165</v>
      </c>
      <c r="FT14" s="256">
        <v>391672</v>
      </c>
      <c r="FU14" s="230">
        <v>119</v>
      </c>
      <c r="FV14" s="230">
        <v>359</v>
      </c>
      <c r="FW14" s="175">
        <v>216033</v>
      </c>
      <c r="FX14" s="177">
        <v>1863200</v>
      </c>
      <c r="FY14" s="230">
        <v>54</v>
      </c>
      <c r="FZ14" s="230">
        <v>272</v>
      </c>
      <c r="GA14" s="175">
        <v>113017</v>
      </c>
      <c r="GB14" s="177">
        <v>750487</v>
      </c>
      <c r="GC14" s="230">
        <v>3</v>
      </c>
      <c r="GD14" s="230">
        <v>4</v>
      </c>
      <c r="GE14" s="177">
        <v>28159</v>
      </c>
      <c r="GF14" s="177">
        <v>217309</v>
      </c>
      <c r="GG14" s="230">
        <v>1</v>
      </c>
      <c r="GH14" s="230">
        <v>7</v>
      </c>
      <c r="GI14" s="177">
        <v>14023</v>
      </c>
      <c r="GJ14" s="177">
        <v>112515</v>
      </c>
      <c r="GK14" s="206" t="s">
        <v>165</v>
      </c>
      <c r="GL14" s="245">
        <v>2</v>
      </c>
      <c r="GM14" s="238">
        <v>2</v>
      </c>
      <c r="GN14" s="176">
        <v>13703</v>
      </c>
      <c r="GO14" s="177">
        <v>88374</v>
      </c>
      <c r="GP14" s="238">
        <v>3</v>
      </c>
      <c r="GQ14" s="230">
        <v>4</v>
      </c>
      <c r="GR14" s="177">
        <v>19649</v>
      </c>
      <c r="GS14" s="177">
        <v>185378</v>
      </c>
      <c r="GT14" s="246">
        <v>6</v>
      </c>
      <c r="GU14" s="246">
        <v>50</v>
      </c>
      <c r="GV14" s="177">
        <v>276610</v>
      </c>
      <c r="GW14" s="177">
        <v>3159905</v>
      </c>
      <c r="GX14" s="246">
        <v>3</v>
      </c>
      <c r="GY14" s="246">
        <v>10</v>
      </c>
      <c r="GZ14" s="177">
        <v>318430</v>
      </c>
      <c r="HA14" s="177">
        <v>4744655</v>
      </c>
      <c r="HB14" s="266" t="s">
        <v>165</v>
      </c>
      <c r="HC14" s="209">
        <v>2762691</v>
      </c>
      <c r="HD14" s="209">
        <v>193657</v>
      </c>
      <c r="HE14" s="209">
        <v>1121887</v>
      </c>
      <c r="HF14" s="209">
        <v>122856</v>
      </c>
      <c r="HG14" s="209">
        <v>55075</v>
      </c>
      <c r="HH14" s="209">
        <v>521893</v>
      </c>
      <c r="HI14" s="209">
        <v>18867</v>
      </c>
      <c r="HJ14" s="209">
        <v>10832</v>
      </c>
      <c r="HK14" s="209">
        <v>185930</v>
      </c>
      <c r="HL14" s="209">
        <v>400572</v>
      </c>
      <c r="HM14" s="209">
        <v>43708</v>
      </c>
      <c r="HN14" s="209">
        <v>205279</v>
      </c>
      <c r="HO14" s="267">
        <v>0</v>
      </c>
      <c r="HP14" s="267">
        <v>0</v>
      </c>
      <c r="HQ14" s="267">
        <v>0</v>
      </c>
      <c r="HR14" s="262" t="s">
        <v>165</v>
      </c>
      <c r="HS14" s="263">
        <v>118077</v>
      </c>
      <c r="HT14" s="209">
        <v>1271</v>
      </c>
      <c r="HU14" s="209">
        <v>9366</v>
      </c>
      <c r="HV14" s="237">
        <v>4891</v>
      </c>
      <c r="HW14" s="209">
        <v>452</v>
      </c>
      <c r="HX14" s="209">
        <v>1233</v>
      </c>
      <c r="HY14" s="237">
        <v>484029</v>
      </c>
      <c r="HZ14" s="209">
        <v>52237</v>
      </c>
      <c r="IA14" s="209">
        <v>127901</v>
      </c>
      <c r="IB14" s="237">
        <v>1428833</v>
      </c>
      <c r="IC14" s="237">
        <v>16832</v>
      </c>
      <c r="ID14" s="209">
        <v>41813</v>
      </c>
      <c r="IE14" s="237">
        <v>3068</v>
      </c>
      <c r="IF14" s="209">
        <v>1405</v>
      </c>
      <c r="IG14" s="209">
        <v>5389</v>
      </c>
      <c r="IH14" s="237">
        <v>181498</v>
      </c>
      <c r="II14" s="237">
        <v>11845</v>
      </c>
      <c r="IJ14" s="209">
        <v>23083</v>
      </c>
    </row>
    <row r="15" spans="1:244" ht="24" customHeight="1">
      <c r="A15" s="183" t="s">
        <v>166</v>
      </c>
      <c r="B15" s="184">
        <v>157</v>
      </c>
      <c r="C15" s="170">
        <v>1023140</v>
      </c>
      <c r="D15" s="170">
        <v>12876567</v>
      </c>
      <c r="E15" s="178">
        <v>0</v>
      </c>
      <c r="F15" s="179">
        <v>0</v>
      </c>
      <c r="G15" s="189">
        <v>0</v>
      </c>
      <c r="H15" s="169">
        <v>2</v>
      </c>
      <c r="I15" s="172">
        <v>2582</v>
      </c>
      <c r="J15" s="172">
        <v>16271</v>
      </c>
      <c r="K15" s="169">
        <v>33</v>
      </c>
      <c r="L15" s="172">
        <v>73264</v>
      </c>
      <c r="M15" s="172">
        <v>467942</v>
      </c>
      <c r="N15" s="183" t="s">
        <v>166</v>
      </c>
      <c r="O15" s="184">
        <v>4</v>
      </c>
      <c r="P15" s="170">
        <v>12771</v>
      </c>
      <c r="Q15" s="169">
        <v>79615</v>
      </c>
      <c r="R15" s="178">
        <v>0</v>
      </c>
      <c r="S15" s="179">
        <v>0</v>
      </c>
      <c r="T15" s="178">
        <v>0</v>
      </c>
      <c r="U15" s="169">
        <v>1</v>
      </c>
      <c r="V15" s="172">
        <v>3862</v>
      </c>
      <c r="W15" s="172">
        <v>25205</v>
      </c>
      <c r="X15" s="169">
        <v>4</v>
      </c>
      <c r="Y15" s="172">
        <v>2057</v>
      </c>
      <c r="Z15" s="172">
        <v>12959</v>
      </c>
      <c r="AA15" s="183" t="s">
        <v>166</v>
      </c>
      <c r="AB15" s="186">
        <v>0</v>
      </c>
      <c r="AC15" s="179">
        <v>0</v>
      </c>
      <c r="AD15" s="179">
        <v>0</v>
      </c>
      <c r="AE15" s="169">
        <v>85</v>
      </c>
      <c r="AF15" s="169">
        <v>5441</v>
      </c>
      <c r="AG15" s="170">
        <v>911510</v>
      </c>
      <c r="AH15" s="170">
        <v>12167735</v>
      </c>
      <c r="AI15" s="169">
        <v>23</v>
      </c>
      <c r="AJ15" s="169">
        <v>23</v>
      </c>
      <c r="AK15" s="170">
        <v>6701</v>
      </c>
      <c r="AL15" s="170">
        <v>41403</v>
      </c>
      <c r="AM15" s="168" t="s">
        <v>166</v>
      </c>
      <c r="AN15" s="169">
        <v>1</v>
      </c>
      <c r="AO15" s="170">
        <v>751</v>
      </c>
      <c r="AP15" s="170">
        <v>4734</v>
      </c>
      <c r="AQ15" s="169">
        <v>4</v>
      </c>
      <c r="AR15" s="170">
        <v>9642</v>
      </c>
      <c r="AS15" s="170">
        <v>60703</v>
      </c>
      <c r="AT15" s="169">
        <v>6</v>
      </c>
      <c r="AU15" s="171">
        <v>6</v>
      </c>
      <c r="AV15" s="172">
        <v>11908</v>
      </c>
      <c r="AW15" s="169">
        <v>1</v>
      </c>
      <c r="AX15" s="169">
        <v>1</v>
      </c>
      <c r="AY15" s="172">
        <v>103</v>
      </c>
      <c r="AZ15" s="169">
        <v>5</v>
      </c>
      <c r="BA15" s="171">
        <v>5</v>
      </c>
      <c r="BB15" s="172">
        <v>11805</v>
      </c>
      <c r="BC15" s="183" t="s">
        <v>166</v>
      </c>
      <c r="BD15" s="213">
        <v>156</v>
      </c>
      <c r="BE15" s="200">
        <v>378563</v>
      </c>
      <c r="BF15" s="200">
        <v>3613780</v>
      </c>
      <c r="BG15" s="200">
        <v>1</v>
      </c>
      <c r="BH15" s="200">
        <v>8268</v>
      </c>
      <c r="BI15" s="200">
        <v>55871</v>
      </c>
      <c r="BJ15" s="200">
        <v>1</v>
      </c>
      <c r="BK15" s="200">
        <v>14393</v>
      </c>
      <c r="BL15" s="200">
        <v>79925</v>
      </c>
      <c r="BM15" s="200">
        <v>24</v>
      </c>
      <c r="BN15" s="200">
        <v>92854</v>
      </c>
      <c r="BO15" s="200">
        <v>587789</v>
      </c>
      <c r="BP15" s="212" t="s">
        <v>166</v>
      </c>
      <c r="BQ15" s="213">
        <v>1</v>
      </c>
      <c r="BR15" s="200">
        <v>3877</v>
      </c>
      <c r="BS15" s="200">
        <v>49459</v>
      </c>
      <c r="BT15" s="200">
        <v>1</v>
      </c>
      <c r="BU15" s="200">
        <v>3475</v>
      </c>
      <c r="BV15" s="200">
        <v>26575</v>
      </c>
      <c r="BW15" s="203">
        <v>0</v>
      </c>
      <c r="BX15" s="203">
        <v>0</v>
      </c>
      <c r="BY15" s="203">
        <v>0</v>
      </c>
      <c r="BZ15" s="200">
        <v>12</v>
      </c>
      <c r="CA15" s="200">
        <v>59151</v>
      </c>
      <c r="CB15" s="200">
        <v>823618</v>
      </c>
      <c r="CC15" s="203">
        <v>0</v>
      </c>
      <c r="CD15" s="203">
        <v>0</v>
      </c>
      <c r="CE15" s="203">
        <v>0</v>
      </c>
      <c r="CF15" s="25" t="s">
        <v>166</v>
      </c>
      <c r="CG15" s="199">
        <v>79</v>
      </c>
      <c r="CH15" s="199">
        <v>627</v>
      </c>
      <c r="CI15" s="200">
        <v>187706</v>
      </c>
      <c r="CJ15" s="201">
        <v>1935759</v>
      </c>
      <c r="CK15" s="205">
        <v>34</v>
      </c>
      <c r="CL15" s="205">
        <v>34</v>
      </c>
      <c r="CM15" s="200">
        <v>8053</v>
      </c>
      <c r="CN15" s="201">
        <v>50863</v>
      </c>
      <c r="CO15" s="205">
        <v>1</v>
      </c>
      <c r="CP15" s="201">
        <v>325</v>
      </c>
      <c r="CQ15" s="201">
        <v>2046</v>
      </c>
      <c r="CR15" s="205">
        <v>2</v>
      </c>
      <c r="CS15" s="201">
        <v>461</v>
      </c>
      <c r="CT15" s="201">
        <v>1875</v>
      </c>
      <c r="CU15" s="25" t="s">
        <v>166</v>
      </c>
      <c r="CV15" s="226">
        <v>156</v>
      </c>
      <c r="CW15" s="226">
        <v>499</v>
      </c>
      <c r="CX15" s="172">
        <v>378563</v>
      </c>
      <c r="CY15" s="170">
        <v>3613780</v>
      </c>
      <c r="CZ15" s="226">
        <v>5</v>
      </c>
      <c r="DA15" s="226">
        <v>5</v>
      </c>
      <c r="DB15" s="172">
        <v>1233</v>
      </c>
      <c r="DC15" s="172">
        <v>5221</v>
      </c>
      <c r="DD15" s="227">
        <v>0</v>
      </c>
      <c r="DE15" s="227">
        <v>0</v>
      </c>
      <c r="DF15" s="189">
        <v>0</v>
      </c>
      <c r="DG15" s="179">
        <v>0</v>
      </c>
      <c r="DH15" s="226">
        <v>33</v>
      </c>
      <c r="DI15" s="226">
        <v>43</v>
      </c>
      <c r="DJ15" s="172">
        <v>57550</v>
      </c>
      <c r="DK15" s="172">
        <v>391521</v>
      </c>
      <c r="DL15" s="224" t="s">
        <v>166</v>
      </c>
      <c r="DM15" s="225">
        <v>118</v>
      </c>
      <c r="DN15" s="226">
        <v>451</v>
      </c>
      <c r="DO15" s="172">
        <v>319780</v>
      </c>
      <c r="DP15" s="170">
        <v>3217038</v>
      </c>
      <c r="DQ15" s="227">
        <v>0</v>
      </c>
      <c r="DR15" s="227">
        <v>0</v>
      </c>
      <c r="DS15" s="189">
        <v>0</v>
      </c>
      <c r="DT15" s="189">
        <v>0</v>
      </c>
      <c r="DU15" s="227">
        <v>0</v>
      </c>
      <c r="DV15" s="227">
        <v>0</v>
      </c>
      <c r="DW15" s="189">
        <v>0</v>
      </c>
      <c r="DX15" s="189">
        <v>0</v>
      </c>
      <c r="DY15" s="227">
        <v>0</v>
      </c>
      <c r="DZ15" s="227">
        <v>0</v>
      </c>
      <c r="EA15" s="189">
        <v>0</v>
      </c>
      <c r="EB15" s="189">
        <v>0</v>
      </c>
      <c r="EC15" s="212" t="s">
        <v>166</v>
      </c>
      <c r="ED15" s="225">
        <v>156</v>
      </c>
      <c r="EE15" s="233">
        <v>499</v>
      </c>
      <c r="EF15" s="201">
        <v>378563</v>
      </c>
      <c r="EG15" s="233">
        <v>12</v>
      </c>
      <c r="EH15" s="233">
        <v>14</v>
      </c>
      <c r="EI15" s="201">
        <v>2342</v>
      </c>
      <c r="EJ15" s="233">
        <v>98</v>
      </c>
      <c r="EK15" s="233">
        <v>295</v>
      </c>
      <c r="EL15" s="201">
        <v>88686</v>
      </c>
      <c r="EM15" s="205">
        <v>41</v>
      </c>
      <c r="EN15" s="233">
        <v>182</v>
      </c>
      <c r="EO15" s="234">
        <v>140487</v>
      </c>
      <c r="EP15" s="235">
        <v>3</v>
      </c>
      <c r="EQ15" s="205">
        <v>3</v>
      </c>
      <c r="ER15" s="234">
        <v>8398</v>
      </c>
      <c r="ES15" s="202">
        <v>0</v>
      </c>
      <c r="ET15" s="202">
        <v>0</v>
      </c>
      <c r="EU15" s="239">
        <v>0</v>
      </c>
      <c r="EV15" s="205">
        <v>2</v>
      </c>
      <c r="EW15" s="205">
        <v>5</v>
      </c>
      <c r="EX15" s="234">
        <v>138650</v>
      </c>
      <c r="EY15" s="212" t="s">
        <v>166</v>
      </c>
      <c r="EZ15" s="225">
        <v>156</v>
      </c>
      <c r="FA15" s="233">
        <v>499</v>
      </c>
      <c r="FB15" s="200">
        <v>378563</v>
      </c>
      <c r="FC15" s="201">
        <v>3613780</v>
      </c>
      <c r="FD15" s="202">
        <v>0</v>
      </c>
      <c r="FE15" s="202">
        <v>0</v>
      </c>
      <c r="FF15" s="203">
        <v>0</v>
      </c>
      <c r="FG15" s="203">
        <v>0</v>
      </c>
      <c r="FH15" s="235">
        <v>25</v>
      </c>
      <c r="FI15" s="235">
        <v>28</v>
      </c>
      <c r="FJ15" s="170">
        <v>14411</v>
      </c>
      <c r="FK15" s="172">
        <v>92377</v>
      </c>
      <c r="FL15" s="226">
        <v>19</v>
      </c>
      <c r="FM15" s="226">
        <v>22</v>
      </c>
      <c r="FN15" s="172">
        <v>8266</v>
      </c>
      <c r="FO15" s="172">
        <v>52225</v>
      </c>
      <c r="FP15" s="226">
        <v>35</v>
      </c>
      <c r="FQ15" s="226">
        <v>63</v>
      </c>
      <c r="FR15" s="172">
        <v>38294</v>
      </c>
      <c r="FS15" s="25" t="s">
        <v>166</v>
      </c>
      <c r="FT15" s="255">
        <v>248573</v>
      </c>
      <c r="FU15" s="226">
        <v>43</v>
      </c>
      <c r="FV15" s="226">
        <v>214</v>
      </c>
      <c r="FW15" s="170">
        <v>101073</v>
      </c>
      <c r="FX15" s="172">
        <v>662379</v>
      </c>
      <c r="FY15" s="226">
        <v>29</v>
      </c>
      <c r="FZ15" s="226">
        <v>158</v>
      </c>
      <c r="GA15" s="170">
        <v>57592</v>
      </c>
      <c r="GB15" s="172">
        <v>381261</v>
      </c>
      <c r="GC15" s="226">
        <v>1</v>
      </c>
      <c r="GD15" s="226">
        <v>1</v>
      </c>
      <c r="GE15" s="172">
        <v>3475</v>
      </c>
      <c r="GF15" s="172">
        <v>26575</v>
      </c>
      <c r="GG15" s="226">
        <v>1</v>
      </c>
      <c r="GH15" s="226">
        <v>7</v>
      </c>
      <c r="GI15" s="172">
        <v>14023</v>
      </c>
      <c r="GJ15" s="172">
        <v>112515</v>
      </c>
      <c r="GK15" s="25" t="s">
        <v>166</v>
      </c>
      <c r="GL15" s="247">
        <v>0</v>
      </c>
      <c r="GM15" s="248">
        <v>0</v>
      </c>
      <c r="GN15" s="249">
        <v>0</v>
      </c>
      <c r="GO15" s="189">
        <v>0</v>
      </c>
      <c r="GP15" s="235">
        <v>1</v>
      </c>
      <c r="GQ15" s="226">
        <v>1</v>
      </c>
      <c r="GR15" s="172">
        <v>2779</v>
      </c>
      <c r="GS15" s="172">
        <v>27448</v>
      </c>
      <c r="GT15" s="250">
        <v>0</v>
      </c>
      <c r="GU15" s="250">
        <v>0</v>
      </c>
      <c r="GV15" s="189">
        <v>0</v>
      </c>
      <c r="GW15" s="189">
        <v>0</v>
      </c>
      <c r="GX15" s="244">
        <v>2</v>
      </c>
      <c r="GY15" s="244">
        <v>5</v>
      </c>
      <c r="GZ15" s="172">
        <v>138650</v>
      </c>
      <c r="HA15" s="172">
        <v>2010427</v>
      </c>
      <c r="HB15" s="26" t="s">
        <v>166</v>
      </c>
      <c r="HC15" s="201">
        <v>783371</v>
      </c>
      <c r="HD15" s="201">
        <v>81153</v>
      </c>
      <c r="HE15" s="201">
        <v>378563</v>
      </c>
      <c r="HF15" s="201">
        <v>45795</v>
      </c>
      <c r="HG15" s="201">
        <v>19882</v>
      </c>
      <c r="HH15" s="201">
        <v>157979</v>
      </c>
      <c r="HI15" s="201">
        <v>2248</v>
      </c>
      <c r="HJ15" s="201">
        <v>1347</v>
      </c>
      <c r="HK15" s="201">
        <v>4968</v>
      </c>
      <c r="HL15" s="201">
        <v>201172</v>
      </c>
      <c r="HM15" s="201">
        <v>22316</v>
      </c>
      <c r="HN15" s="201">
        <v>122783</v>
      </c>
      <c r="HO15" s="204">
        <v>0</v>
      </c>
      <c r="HP15" s="204">
        <v>0</v>
      </c>
      <c r="HQ15" s="204">
        <v>0</v>
      </c>
      <c r="HR15" s="27" t="s">
        <v>166</v>
      </c>
      <c r="HS15" s="261">
        <v>27695</v>
      </c>
      <c r="HT15" s="201">
        <v>322</v>
      </c>
      <c r="HU15" s="201">
        <v>3877</v>
      </c>
      <c r="HV15" s="234">
        <v>1777</v>
      </c>
      <c r="HW15" s="201">
        <v>149</v>
      </c>
      <c r="HX15" s="201">
        <v>446</v>
      </c>
      <c r="HY15" s="234">
        <v>246331</v>
      </c>
      <c r="HZ15" s="201">
        <v>24832</v>
      </c>
      <c r="IA15" s="201">
        <v>63321</v>
      </c>
      <c r="IB15" s="234">
        <v>155141</v>
      </c>
      <c r="IC15" s="234">
        <v>4628</v>
      </c>
      <c r="ID15" s="201">
        <v>8364</v>
      </c>
      <c r="IE15" s="234">
        <v>1404</v>
      </c>
      <c r="IF15" s="201">
        <v>602</v>
      </c>
      <c r="IG15" s="201">
        <v>2273</v>
      </c>
      <c r="IH15" s="234">
        <v>101808</v>
      </c>
      <c r="II15" s="234">
        <v>7075</v>
      </c>
      <c r="IJ15" s="201">
        <v>14552</v>
      </c>
    </row>
    <row r="16" spans="1:244" ht="24" customHeight="1">
      <c r="A16" s="183" t="s">
        <v>167</v>
      </c>
      <c r="B16" s="184">
        <v>156</v>
      </c>
      <c r="C16" s="170">
        <v>429666</v>
      </c>
      <c r="D16" s="170">
        <v>4008341</v>
      </c>
      <c r="E16" s="178">
        <v>0</v>
      </c>
      <c r="F16" s="179">
        <v>0</v>
      </c>
      <c r="G16" s="189">
        <v>0</v>
      </c>
      <c r="H16" s="169">
        <v>1</v>
      </c>
      <c r="I16" s="172">
        <v>24126</v>
      </c>
      <c r="J16" s="172">
        <v>224257</v>
      </c>
      <c r="K16" s="169">
        <v>22</v>
      </c>
      <c r="L16" s="172">
        <v>85007</v>
      </c>
      <c r="M16" s="172">
        <v>540293</v>
      </c>
      <c r="N16" s="183" t="s">
        <v>167</v>
      </c>
      <c r="O16" s="184">
        <v>2</v>
      </c>
      <c r="P16" s="170">
        <v>15520</v>
      </c>
      <c r="Q16" s="169">
        <v>97773</v>
      </c>
      <c r="R16" s="178">
        <v>0</v>
      </c>
      <c r="S16" s="179">
        <v>0</v>
      </c>
      <c r="T16" s="178">
        <v>0</v>
      </c>
      <c r="U16" s="169">
        <v>2</v>
      </c>
      <c r="V16" s="172">
        <v>2514</v>
      </c>
      <c r="W16" s="172">
        <v>17017</v>
      </c>
      <c r="X16" s="169">
        <v>7</v>
      </c>
      <c r="Y16" s="172">
        <v>3689</v>
      </c>
      <c r="Z16" s="172">
        <v>23852</v>
      </c>
      <c r="AA16" s="183" t="s">
        <v>167</v>
      </c>
      <c r="AB16" s="186">
        <v>0</v>
      </c>
      <c r="AC16" s="179">
        <v>0</v>
      </c>
      <c r="AD16" s="179">
        <v>0</v>
      </c>
      <c r="AE16" s="169">
        <v>86</v>
      </c>
      <c r="AF16" s="169">
        <v>1247</v>
      </c>
      <c r="AG16" s="170">
        <v>271906</v>
      </c>
      <c r="AH16" s="170">
        <v>2855307</v>
      </c>
      <c r="AI16" s="169">
        <v>30</v>
      </c>
      <c r="AJ16" s="169">
        <v>46</v>
      </c>
      <c r="AK16" s="170">
        <v>12321</v>
      </c>
      <c r="AL16" s="170">
        <v>76454</v>
      </c>
      <c r="AM16" s="168" t="s">
        <v>167</v>
      </c>
      <c r="AN16" s="178">
        <v>0</v>
      </c>
      <c r="AO16" s="179">
        <v>0</v>
      </c>
      <c r="AP16" s="179">
        <v>0</v>
      </c>
      <c r="AQ16" s="169">
        <v>6</v>
      </c>
      <c r="AR16" s="170">
        <v>14583</v>
      </c>
      <c r="AS16" s="170">
        <v>173388</v>
      </c>
      <c r="AT16" s="169">
        <v>4</v>
      </c>
      <c r="AU16" s="171">
        <v>2</v>
      </c>
      <c r="AV16" s="172">
        <v>34731</v>
      </c>
      <c r="AW16" s="169">
        <v>1</v>
      </c>
      <c r="AX16" s="178">
        <v>0</v>
      </c>
      <c r="AY16" s="172">
        <v>204</v>
      </c>
      <c r="AZ16" s="169">
        <v>3</v>
      </c>
      <c r="BA16" s="171">
        <v>2</v>
      </c>
      <c r="BB16" s="172">
        <v>34527</v>
      </c>
      <c r="BC16" s="183" t="s">
        <v>167</v>
      </c>
      <c r="BD16" s="213">
        <v>85</v>
      </c>
      <c r="BE16" s="200">
        <v>545779</v>
      </c>
      <c r="BF16" s="200">
        <v>6335777</v>
      </c>
      <c r="BG16" s="203">
        <v>0</v>
      </c>
      <c r="BH16" s="203">
        <v>0</v>
      </c>
      <c r="BI16" s="203">
        <v>0</v>
      </c>
      <c r="BJ16" s="203">
        <v>0</v>
      </c>
      <c r="BK16" s="203">
        <v>0</v>
      </c>
      <c r="BL16" s="203">
        <v>0</v>
      </c>
      <c r="BM16" s="200">
        <v>19</v>
      </c>
      <c r="BN16" s="200">
        <v>69625</v>
      </c>
      <c r="BO16" s="200">
        <v>470979</v>
      </c>
      <c r="BP16" s="212" t="s">
        <v>167</v>
      </c>
      <c r="BQ16" s="213">
        <v>7</v>
      </c>
      <c r="BR16" s="200">
        <v>12178</v>
      </c>
      <c r="BS16" s="200">
        <v>76828</v>
      </c>
      <c r="BT16" s="203">
        <v>0</v>
      </c>
      <c r="BU16" s="203">
        <v>0</v>
      </c>
      <c r="BV16" s="203">
        <v>0</v>
      </c>
      <c r="BW16" s="203">
        <v>0</v>
      </c>
      <c r="BX16" s="203">
        <v>0</v>
      </c>
      <c r="BY16" s="203">
        <v>0</v>
      </c>
      <c r="BZ16" s="200">
        <v>3</v>
      </c>
      <c r="CA16" s="200">
        <v>180810</v>
      </c>
      <c r="CB16" s="200">
        <v>2740715</v>
      </c>
      <c r="CC16" s="200">
        <v>1</v>
      </c>
      <c r="CD16" s="200">
        <v>1300</v>
      </c>
      <c r="CE16" s="200">
        <v>8192</v>
      </c>
      <c r="CF16" s="25" t="s">
        <v>167</v>
      </c>
      <c r="CG16" s="199">
        <v>39</v>
      </c>
      <c r="CH16" s="199">
        <v>1658</v>
      </c>
      <c r="CI16" s="200">
        <v>277536</v>
      </c>
      <c r="CJ16" s="201">
        <v>3012831</v>
      </c>
      <c r="CK16" s="205">
        <v>15</v>
      </c>
      <c r="CL16" s="205">
        <v>15</v>
      </c>
      <c r="CM16" s="200">
        <v>4270</v>
      </c>
      <c r="CN16" s="201">
        <v>25854</v>
      </c>
      <c r="CO16" s="202">
        <v>0</v>
      </c>
      <c r="CP16" s="204">
        <v>0</v>
      </c>
      <c r="CQ16" s="204">
        <v>0</v>
      </c>
      <c r="CR16" s="205">
        <v>1</v>
      </c>
      <c r="CS16" s="201">
        <v>60</v>
      </c>
      <c r="CT16" s="201">
        <v>378</v>
      </c>
      <c r="CU16" s="25" t="s">
        <v>167</v>
      </c>
      <c r="CV16" s="226">
        <v>85</v>
      </c>
      <c r="CW16" s="226">
        <v>197</v>
      </c>
      <c r="CX16" s="172">
        <v>545779</v>
      </c>
      <c r="CY16" s="170">
        <v>6335777</v>
      </c>
      <c r="CZ16" s="226">
        <v>4</v>
      </c>
      <c r="DA16" s="226">
        <v>4</v>
      </c>
      <c r="DB16" s="172">
        <v>767</v>
      </c>
      <c r="DC16" s="172">
        <v>3757</v>
      </c>
      <c r="DD16" s="227">
        <v>0</v>
      </c>
      <c r="DE16" s="227">
        <v>0</v>
      </c>
      <c r="DF16" s="189">
        <v>0</v>
      </c>
      <c r="DG16" s="179">
        <v>0</v>
      </c>
      <c r="DH16" s="226">
        <v>16</v>
      </c>
      <c r="DI16" s="226">
        <v>18</v>
      </c>
      <c r="DJ16" s="172">
        <v>23493</v>
      </c>
      <c r="DK16" s="172">
        <v>149132</v>
      </c>
      <c r="DL16" s="224" t="s">
        <v>167</v>
      </c>
      <c r="DM16" s="225">
        <v>63</v>
      </c>
      <c r="DN16" s="226">
        <v>166</v>
      </c>
      <c r="DO16" s="172">
        <v>339793</v>
      </c>
      <c r="DP16" s="170">
        <v>3436402</v>
      </c>
      <c r="DQ16" s="226">
        <v>2</v>
      </c>
      <c r="DR16" s="226">
        <v>9</v>
      </c>
      <c r="DS16" s="172">
        <v>181726</v>
      </c>
      <c r="DT16" s="172">
        <v>2746486</v>
      </c>
      <c r="DU16" s="227">
        <v>0</v>
      </c>
      <c r="DV16" s="227">
        <v>0</v>
      </c>
      <c r="DW16" s="189">
        <v>0</v>
      </c>
      <c r="DX16" s="189">
        <v>0</v>
      </c>
      <c r="DY16" s="227">
        <v>0</v>
      </c>
      <c r="DZ16" s="227">
        <v>0</v>
      </c>
      <c r="EA16" s="189">
        <v>0</v>
      </c>
      <c r="EB16" s="189">
        <v>0</v>
      </c>
      <c r="EC16" s="212" t="s">
        <v>167</v>
      </c>
      <c r="ED16" s="225">
        <v>85</v>
      </c>
      <c r="EE16" s="233">
        <v>197</v>
      </c>
      <c r="EF16" s="201">
        <v>545779</v>
      </c>
      <c r="EG16" s="233">
        <v>8</v>
      </c>
      <c r="EH16" s="233">
        <v>8</v>
      </c>
      <c r="EI16" s="201">
        <v>1206</v>
      </c>
      <c r="EJ16" s="233">
        <v>43</v>
      </c>
      <c r="EK16" s="233">
        <v>72</v>
      </c>
      <c r="EL16" s="201">
        <v>25363</v>
      </c>
      <c r="EM16" s="205">
        <v>26</v>
      </c>
      <c r="EN16" s="233">
        <v>66</v>
      </c>
      <c r="EO16" s="234">
        <v>66876</v>
      </c>
      <c r="EP16" s="235">
        <v>3</v>
      </c>
      <c r="EQ16" s="205">
        <v>8</v>
      </c>
      <c r="ER16" s="234">
        <v>45223</v>
      </c>
      <c r="ES16" s="205">
        <v>4</v>
      </c>
      <c r="ET16" s="205">
        <v>38</v>
      </c>
      <c r="EU16" s="234">
        <v>227331</v>
      </c>
      <c r="EV16" s="205">
        <v>1</v>
      </c>
      <c r="EW16" s="205">
        <v>5</v>
      </c>
      <c r="EX16" s="234">
        <v>179780</v>
      </c>
      <c r="EY16" s="212" t="s">
        <v>167</v>
      </c>
      <c r="EZ16" s="225">
        <v>85</v>
      </c>
      <c r="FA16" s="233">
        <v>197</v>
      </c>
      <c r="FB16" s="200">
        <v>545779</v>
      </c>
      <c r="FC16" s="201">
        <v>6335777</v>
      </c>
      <c r="FD16" s="202">
        <v>0</v>
      </c>
      <c r="FE16" s="202">
        <v>0</v>
      </c>
      <c r="FF16" s="203">
        <v>0</v>
      </c>
      <c r="FG16" s="203">
        <v>0</v>
      </c>
      <c r="FH16" s="235">
        <v>6</v>
      </c>
      <c r="FI16" s="235">
        <v>6</v>
      </c>
      <c r="FJ16" s="170">
        <v>1124</v>
      </c>
      <c r="FK16" s="172">
        <v>6970</v>
      </c>
      <c r="FL16" s="226">
        <v>16</v>
      </c>
      <c r="FM16" s="226">
        <v>19</v>
      </c>
      <c r="FN16" s="172">
        <v>9659</v>
      </c>
      <c r="FO16" s="172">
        <v>59948</v>
      </c>
      <c r="FP16" s="226">
        <v>25</v>
      </c>
      <c r="FQ16" s="226">
        <v>39</v>
      </c>
      <c r="FR16" s="172">
        <v>13832</v>
      </c>
      <c r="FS16" s="25" t="s">
        <v>167</v>
      </c>
      <c r="FT16" s="255">
        <v>87332</v>
      </c>
      <c r="FU16" s="226">
        <v>15</v>
      </c>
      <c r="FV16" s="226">
        <v>34</v>
      </c>
      <c r="FW16" s="170">
        <v>25529</v>
      </c>
      <c r="FX16" s="172">
        <v>161766</v>
      </c>
      <c r="FY16" s="226">
        <v>14</v>
      </c>
      <c r="FZ16" s="226">
        <v>47</v>
      </c>
      <c r="GA16" s="170">
        <v>32693</v>
      </c>
      <c r="GB16" s="172">
        <v>216138</v>
      </c>
      <c r="GC16" s="226">
        <v>2</v>
      </c>
      <c r="GD16" s="226">
        <v>3</v>
      </c>
      <c r="GE16" s="172">
        <v>24684</v>
      </c>
      <c r="GF16" s="172">
        <v>190734</v>
      </c>
      <c r="GG16" s="227">
        <v>0</v>
      </c>
      <c r="GH16" s="227">
        <v>0</v>
      </c>
      <c r="GI16" s="189">
        <v>0</v>
      </c>
      <c r="GJ16" s="189">
        <v>0</v>
      </c>
      <c r="GK16" s="25" t="s">
        <v>167</v>
      </c>
      <c r="GL16" s="243">
        <v>1</v>
      </c>
      <c r="GM16" s="235">
        <v>1</v>
      </c>
      <c r="GN16" s="171">
        <v>10608</v>
      </c>
      <c r="GO16" s="172">
        <v>63643</v>
      </c>
      <c r="GP16" s="248">
        <v>0</v>
      </c>
      <c r="GQ16" s="227">
        <v>0</v>
      </c>
      <c r="GR16" s="189">
        <v>0</v>
      </c>
      <c r="GS16" s="189">
        <v>0</v>
      </c>
      <c r="GT16" s="244">
        <v>5</v>
      </c>
      <c r="GU16" s="244">
        <v>43</v>
      </c>
      <c r="GV16" s="172">
        <v>247870</v>
      </c>
      <c r="GW16" s="172">
        <v>2815018</v>
      </c>
      <c r="GX16" s="244">
        <v>1</v>
      </c>
      <c r="GY16" s="244">
        <v>5</v>
      </c>
      <c r="GZ16" s="172">
        <v>179780</v>
      </c>
      <c r="HA16" s="172">
        <v>2734228</v>
      </c>
      <c r="HB16" s="26" t="s">
        <v>167</v>
      </c>
      <c r="HC16" s="201">
        <v>1103532</v>
      </c>
      <c r="HD16" s="201">
        <v>53074</v>
      </c>
      <c r="HE16" s="201">
        <v>545779</v>
      </c>
      <c r="HF16" s="201">
        <v>42806</v>
      </c>
      <c r="HG16" s="201">
        <v>19627</v>
      </c>
      <c r="HH16" s="201">
        <v>273016</v>
      </c>
      <c r="HI16" s="201">
        <v>16279</v>
      </c>
      <c r="HJ16" s="201">
        <v>9245</v>
      </c>
      <c r="HK16" s="201">
        <v>179780</v>
      </c>
      <c r="HL16" s="201">
        <v>96252</v>
      </c>
      <c r="HM16" s="201">
        <v>12253</v>
      </c>
      <c r="HN16" s="201">
        <v>61897</v>
      </c>
      <c r="HO16" s="204">
        <v>0</v>
      </c>
      <c r="HP16" s="204">
        <v>0</v>
      </c>
      <c r="HQ16" s="204">
        <v>0</v>
      </c>
      <c r="HR16" s="27" t="s">
        <v>167</v>
      </c>
      <c r="HS16" s="261">
        <v>60949</v>
      </c>
      <c r="HT16" s="201">
        <v>530</v>
      </c>
      <c r="HU16" s="201">
        <v>3245</v>
      </c>
      <c r="HV16" s="239">
        <v>0</v>
      </c>
      <c r="HW16" s="204">
        <v>0</v>
      </c>
      <c r="HX16" s="204">
        <v>0</v>
      </c>
      <c r="HY16" s="234">
        <v>139488</v>
      </c>
      <c r="HZ16" s="201">
        <v>7236</v>
      </c>
      <c r="IA16" s="201">
        <v>19530</v>
      </c>
      <c r="IB16" s="234">
        <v>707433</v>
      </c>
      <c r="IC16" s="234">
        <v>1159</v>
      </c>
      <c r="ID16" s="201">
        <v>2061</v>
      </c>
      <c r="IE16" s="239">
        <v>0</v>
      </c>
      <c r="IF16" s="204">
        <v>0</v>
      </c>
      <c r="IG16" s="204">
        <v>0</v>
      </c>
      <c r="IH16" s="234">
        <v>40325</v>
      </c>
      <c r="II16" s="234">
        <v>3024</v>
      </c>
      <c r="IJ16" s="201">
        <v>6250</v>
      </c>
    </row>
    <row r="17" spans="1:244" ht="24" customHeight="1">
      <c r="A17" s="183" t="s">
        <v>168</v>
      </c>
      <c r="B17" s="184">
        <v>165</v>
      </c>
      <c r="C17" s="170">
        <v>436033</v>
      </c>
      <c r="D17" s="170">
        <v>4171361</v>
      </c>
      <c r="E17" s="178">
        <v>0</v>
      </c>
      <c r="F17" s="179">
        <v>0</v>
      </c>
      <c r="G17" s="189">
        <v>0</v>
      </c>
      <c r="H17" s="169">
        <v>2</v>
      </c>
      <c r="I17" s="172">
        <v>2070</v>
      </c>
      <c r="J17" s="172">
        <v>13043</v>
      </c>
      <c r="K17" s="169">
        <v>28</v>
      </c>
      <c r="L17" s="172">
        <v>74281</v>
      </c>
      <c r="M17" s="172">
        <v>481191</v>
      </c>
      <c r="N17" s="183" t="s">
        <v>168</v>
      </c>
      <c r="O17" s="184">
        <v>1</v>
      </c>
      <c r="P17" s="170">
        <v>116</v>
      </c>
      <c r="Q17" s="169">
        <v>452</v>
      </c>
      <c r="R17" s="169">
        <v>1</v>
      </c>
      <c r="S17" s="170">
        <v>439</v>
      </c>
      <c r="T17" s="169">
        <v>2798</v>
      </c>
      <c r="U17" s="169">
        <v>3</v>
      </c>
      <c r="V17" s="172">
        <v>14797</v>
      </c>
      <c r="W17" s="172">
        <v>122134</v>
      </c>
      <c r="X17" s="169">
        <v>9</v>
      </c>
      <c r="Y17" s="172">
        <v>10899</v>
      </c>
      <c r="Z17" s="172">
        <v>73138</v>
      </c>
      <c r="AA17" s="183" t="s">
        <v>168</v>
      </c>
      <c r="AB17" s="186">
        <v>0</v>
      </c>
      <c r="AC17" s="179">
        <v>0</v>
      </c>
      <c r="AD17" s="179">
        <v>0</v>
      </c>
      <c r="AE17" s="169">
        <v>91</v>
      </c>
      <c r="AF17" s="169">
        <v>1253</v>
      </c>
      <c r="AG17" s="170">
        <v>272702</v>
      </c>
      <c r="AH17" s="170">
        <v>2820895</v>
      </c>
      <c r="AI17" s="169">
        <v>26</v>
      </c>
      <c r="AJ17" s="169">
        <v>48</v>
      </c>
      <c r="AK17" s="170">
        <v>13088</v>
      </c>
      <c r="AL17" s="170">
        <v>84267</v>
      </c>
      <c r="AM17" s="168" t="s">
        <v>168</v>
      </c>
      <c r="AN17" s="169">
        <v>1</v>
      </c>
      <c r="AO17" s="170">
        <v>4499</v>
      </c>
      <c r="AP17" s="170">
        <v>28341</v>
      </c>
      <c r="AQ17" s="169">
        <v>3</v>
      </c>
      <c r="AR17" s="170">
        <v>43142</v>
      </c>
      <c r="AS17" s="170">
        <v>545102</v>
      </c>
      <c r="AT17" s="169">
        <v>6</v>
      </c>
      <c r="AU17" s="171">
        <v>34</v>
      </c>
      <c r="AV17" s="172">
        <v>13212</v>
      </c>
      <c r="AW17" s="169">
        <v>2</v>
      </c>
      <c r="AX17" s="169">
        <v>30</v>
      </c>
      <c r="AY17" s="172">
        <v>4369</v>
      </c>
      <c r="AZ17" s="169">
        <v>4</v>
      </c>
      <c r="BA17" s="171">
        <v>4</v>
      </c>
      <c r="BB17" s="172">
        <v>8843</v>
      </c>
      <c r="BC17" s="183" t="s">
        <v>168</v>
      </c>
      <c r="BD17" s="213">
        <v>134</v>
      </c>
      <c r="BE17" s="200">
        <v>197545</v>
      </c>
      <c r="BF17" s="200">
        <v>1952592</v>
      </c>
      <c r="BG17" s="203">
        <v>0</v>
      </c>
      <c r="BH17" s="203">
        <v>0</v>
      </c>
      <c r="BI17" s="203">
        <v>0</v>
      </c>
      <c r="BJ17" s="203">
        <v>0</v>
      </c>
      <c r="BK17" s="203">
        <v>0</v>
      </c>
      <c r="BL17" s="203">
        <v>0</v>
      </c>
      <c r="BM17" s="200">
        <v>17</v>
      </c>
      <c r="BN17" s="200">
        <v>81987</v>
      </c>
      <c r="BO17" s="200">
        <v>987927</v>
      </c>
      <c r="BP17" s="212" t="s">
        <v>168</v>
      </c>
      <c r="BQ17" s="213">
        <v>3</v>
      </c>
      <c r="BR17" s="200">
        <v>3874</v>
      </c>
      <c r="BS17" s="200">
        <v>27102</v>
      </c>
      <c r="BT17" s="203">
        <v>0</v>
      </c>
      <c r="BU17" s="203">
        <v>0</v>
      </c>
      <c r="BV17" s="203">
        <v>0</v>
      </c>
      <c r="BW17" s="200">
        <v>1</v>
      </c>
      <c r="BX17" s="200">
        <v>687</v>
      </c>
      <c r="BY17" s="200">
        <v>4329</v>
      </c>
      <c r="BZ17" s="200">
        <v>7</v>
      </c>
      <c r="CA17" s="200">
        <v>3965</v>
      </c>
      <c r="CB17" s="200">
        <v>25944</v>
      </c>
      <c r="CC17" s="203">
        <v>0</v>
      </c>
      <c r="CD17" s="203">
        <v>0</v>
      </c>
      <c r="CE17" s="203">
        <v>0</v>
      </c>
      <c r="CF17" s="25" t="s">
        <v>168</v>
      </c>
      <c r="CG17" s="199">
        <v>81</v>
      </c>
      <c r="CH17" s="199">
        <v>473</v>
      </c>
      <c r="CI17" s="200">
        <v>99516</v>
      </c>
      <c r="CJ17" s="201">
        <v>860005</v>
      </c>
      <c r="CK17" s="205">
        <v>23</v>
      </c>
      <c r="CL17" s="205">
        <v>23</v>
      </c>
      <c r="CM17" s="200">
        <v>6558</v>
      </c>
      <c r="CN17" s="201">
        <v>41296</v>
      </c>
      <c r="CO17" s="205">
        <v>1</v>
      </c>
      <c r="CP17" s="201">
        <v>940</v>
      </c>
      <c r="CQ17" s="201">
        <v>5919</v>
      </c>
      <c r="CR17" s="205">
        <v>1</v>
      </c>
      <c r="CS17" s="201">
        <v>18</v>
      </c>
      <c r="CT17" s="201">
        <v>70</v>
      </c>
      <c r="CU17" s="25" t="s">
        <v>168</v>
      </c>
      <c r="CV17" s="226">
        <v>134</v>
      </c>
      <c r="CW17" s="226">
        <v>272</v>
      </c>
      <c r="CX17" s="172">
        <v>197545</v>
      </c>
      <c r="CY17" s="170">
        <v>1952592</v>
      </c>
      <c r="CZ17" s="226">
        <v>4</v>
      </c>
      <c r="DA17" s="226">
        <v>4</v>
      </c>
      <c r="DB17" s="172">
        <v>234</v>
      </c>
      <c r="DC17" s="172">
        <v>1006</v>
      </c>
      <c r="DD17" s="227">
        <v>0</v>
      </c>
      <c r="DE17" s="227">
        <v>0</v>
      </c>
      <c r="DF17" s="189">
        <v>0</v>
      </c>
      <c r="DG17" s="179">
        <v>0</v>
      </c>
      <c r="DH17" s="226">
        <v>23</v>
      </c>
      <c r="DI17" s="226">
        <v>43</v>
      </c>
      <c r="DJ17" s="172">
        <v>49056</v>
      </c>
      <c r="DK17" s="172">
        <v>310664</v>
      </c>
      <c r="DL17" s="224" t="s">
        <v>168</v>
      </c>
      <c r="DM17" s="225">
        <v>105</v>
      </c>
      <c r="DN17" s="226">
        <v>223</v>
      </c>
      <c r="DO17" s="172">
        <v>146043</v>
      </c>
      <c r="DP17" s="170">
        <v>1626313</v>
      </c>
      <c r="DQ17" s="226">
        <v>2</v>
      </c>
      <c r="DR17" s="226">
        <v>2</v>
      </c>
      <c r="DS17" s="172">
        <v>2212</v>
      </c>
      <c r="DT17" s="172">
        <v>14609</v>
      </c>
      <c r="DU17" s="227">
        <v>0</v>
      </c>
      <c r="DV17" s="227">
        <v>0</v>
      </c>
      <c r="DW17" s="189">
        <v>0</v>
      </c>
      <c r="DX17" s="189">
        <v>0</v>
      </c>
      <c r="DY17" s="227">
        <v>0</v>
      </c>
      <c r="DZ17" s="227">
        <v>0</v>
      </c>
      <c r="EA17" s="189">
        <v>0</v>
      </c>
      <c r="EB17" s="189">
        <v>0</v>
      </c>
      <c r="EC17" s="212" t="s">
        <v>168</v>
      </c>
      <c r="ED17" s="225">
        <v>134</v>
      </c>
      <c r="EE17" s="233">
        <v>272</v>
      </c>
      <c r="EF17" s="201">
        <v>197545</v>
      </c>
      <c r="EG17" s="233">
        <v>20</v>
      </c>
      <c r="EH17" s="233">
        <v>26</v>
      </c>
      <c r="EI17" s="201">
        <v>6490</v>
      </c>
      <c r="EJ17" s="233">
        <v>91</v>
      </c>
      <c r="EK17" s="233">
        <v>139</v>
      </c>
      <c r="EL17" s="201">
        <v>54637</v>
      </c>
      <c r="EM17" s="205">
        <v>20</v>
      </c>
      <c r="EN17" s="233">
        <v>97</v>
      </c>
      <c r="EO17" s="234">
        <v>90808</v>
      </c>
      <c r="EP17" s="235">
        <v>3</v>
      </c>
      <c r="EQ17" s="205">
        <v>10</v>
      </c>
      <c r="ER17" s="234">
        <v>45610</v>
      </c>
      <c r="ES17" s="202">
        <v>0</v>
      </c>
      <c r="ET17" s="202">
        <v>0</v>
      </c>
      <c r="EU17" s="239">
        <v>0</v>
      </c>
      <c r="EV17" s="202">
        <v>0</v>
      </c>
      <c r="EW17" s="202">
        <v>0</v>
      </c>
      <c r="EX17" s="239">
        <v>0</v>
      </c>
      <c r="EY17" s="212" t="s">
        <v>168</v>
      </c>
      <c r="EZ17" s="225">
        <v>134</v>
      </c>
      <c r="FA17" s="233">
        <v>272</v>
      </c>
      <c r="FB17" s="200">
        <v>197545</v>
      </c>
      <c r="FC17" s="201">
        <v>1952592</v>
      </c>
      <c r="FD17" s="202">
        <v>0</v>
      </c>
      <c r="FE17" s="202">
        <v>0</v>
      </c>
      <c r="FF17" s="203">
        <v>0</v>
      </c>
      <c r="FG17" s="203">
        <v>0</v>
      </c>
      <c r="FH17" s="235">
        <v>23</v>
      </c>
      <c r="FI17" s="235">
        <v>32</v>
      </c>
      <c r="FJ17" s="170">
        <v>8249</v>
      </c>
      <c r="FK17" s="172">
        <v>51411</v>
      </c>
      <c r="FL17" s="226">
        <v>21</v>
      </c>
      <c r="FM17" s="226">
        <v>33</v>
      </c>
      <c r="FN17" s="172">
        <v>19628</v>
      </c>
      <c r="FO17" s="172">
        <v>125723</v>
      </c>
      <c r="FP17" s="226">
        <v>14</v>
      </c>
      <c r="FQ17" s="226">
        <v>18</v>
      </c>
      <c r="FR17" s="172">
        <v>8800</v>
      </c>
      <c r="FS17" s="25" t="s">
        <v>168</v>
      </c>
      <c r="FT17" s="255">
        <v>55767</v>
      </c>
      <c r="FU17" s="226">
        <v>61</v>
      </c>
      <c r="FV17" s="226">
        <v>111</v>
      </c>
      <c r="FW17" s="170">
        <v>89431</v>
      </c>
      <c r="FX17" s="172">
        <v>1039055</v>
      </c>
      <c r="FY17" s="226">
        <v>11</v>
      </c>
      <c r="FZ17" s="226">
        <v>67</v>
      </c>
      <c r="GA17" s="170">
        <v>22732</v>
      </c>
      <c r="GB17" s="172">
        <v>153088</v>
      </c>
      <c r="GC17" s="227">
        <v>0</v>
      </c>
      <c r="GD17" s="227">
        <v>0</v>
      </c>
      <c r="GE17" s="189">
        <v>0</v>
      </c>
      <c r="GF17" s="189">
        <v>0</v>
      </c>
      <c r="GG17" s="227">
        <v>0</v>
      </c>
      <c r="GH17" s="227">
        <v>0</v>
      </c>
      <c r="GI17" s="189">
        <v>0</v>
      </c>
      <c r="GJ17" s="189">
        <v>0</v>
      </c>
      <c r="GK17" s="25" t="s">
        <v>168</v>
      </c>
      <c r="GL17" s="243">
        <v>1</v>
      </c>
      <c r="GM17" s="235">
        <v>1</v>
      </c>
      <c r="GN17" s="171">
        <v>3095</v>
      </c>
      <c r="GO17" s="172">
        <v>24731</v>
      </c>
      <c r="GP17" s="235">
        <v>2</v>
      </c>
      <c r="GQ17" s="226">
        <v>3</v>
      </c>
      <c r="GR17" s="172">
        <v>16870</v>
      </c>
      <c r="GS17" s="172">
        <v>157930</v>
      </c>
      <c r="GT17" s="244">
        <v>1</v>
      </c>
      <c r="GU17" s="244">
        <v>7</v>
      </c>
      <c r="GV17" s="172">
        <v>28740</v>
      </c>
      <c r="GW17" s="172">
        <v>344887</v>
      </c>
      <c r="GX17" s="250">
        <v>0</v>
      </c>
      <c r="GY17" s="250">
        <v>0</v>
      </c>
      <c r="GZ17" s="189">
        <v>0</v>
      </c>
      <c r="HA17" s="189">
        <v>0</v>
      </c>
      <c r="HB17" s="26" t="s">
        <v>168</v>
      </c>
      <c r="HC17" s="201">
        <v>875788</v>
      </c>
      <c r="HD17" s="201">
        <v>59430</v>
      </c>
      <c r="HE17" s="201">
        <v>197545</v>
      </c>
      <c r="HF17" s="201">
        <v>34255</v>
      </c>
      <c r="HG17" s="201">
        <v>15566</v>
      </c>
      <c r="HH17" s="201">
        <v>90898</v>
      </c>
      <c r="HI17" s="201">
        <v>340</v>
      </c>
      <c r="HJ17" s="201">
        <v>240</v>
      </c>
      <c r="HK17" s="201">
        <v>1182</v>
      </c>
      <c r="HL17" s="201">
        <v>103148</v>
      </c>
      <c r="HM17" s="201">
        <v>9139</v>
      </c>
      <c r="HN17" s="201">
        <v>20599</v>
      </c>
      <c r="HO17" s="204">
        <v>0</v>
      </c>
      <c r="HP17" s="204">
        <v>0</v>
      </c>
      <c r="HQ17" s="204">
        <v>0</v>
      </c>
      <c r="HR17" s="27" t="s">
        <v>168</v>
      </c>
      <c r="HS17" s="261">
        <v>29433</v>
      </c>
      <c r="HT17" s="201">
        <v>419</v>
      </c>
      <c r="HU17" s="201">
        <v>2244</v>
      </c>
      <c r="HV17" s="234">
        <v>3114</v>
      </c>
      <c r="HW17" s="201">
        <v>303</v>
      </c>
      <c r="HX17" s="201">
        <v>787</v>
      </c>
      <c r="HY17" s="234">
        <v>98210</v>
      </c>
      <c r="HZ17" s="201">
        <v>20169</v>
      </c>
      <c r="IA17" s="201">
        <v>45050</v>
      </c>
      <c r="IB17" s="234">
        <v>566259</v>
      </c>
      <c r="IC17" s="234">
        <v>11045</v>
      </c>
      <c r="ID17" s="201">
        <v>31388</v>
      </c>
      <c r="IE17" s="234">
        <v>1664</v>
      </c>
      <c r="IF17" s="201">
        <v>803</v>
      </c>
      <c r="IG17" s="201">
        <v>3116</v>
      </c>
      <c r="IH17" s="234">
        <v>39365</v>
      </c>
      <c r="II17" s="234">
        <v>1746</v>
      </c>
      <c r="IJ17" s="201">
        <v>2281</v>
      </c>
    </row>
    <row r="18" spans="1:244" ht="24" customHeight="1">
      <c r="A18" s="185" t="s">
        <v>169</v>
      </c>
      <c r="B18" s="188">
        <v>590</v>
      </c>
      <c r="C18" s="175">
        <v>1686082</v>
      </c>
      <c r="D18" s="175">
        <v>16601993</v>
      </c>
      <c r="E18" s="174">
        <v>1</v>
      </c>
      <c r="F18" s="175">
        <v>723</v>
      </c>
      <c r="G18" s="177">
        <v>4851</v>
      </c>
      <c r="H18" s="174">
        <v>2</v>
      </c>
      <c r="I18" s="177">
        <v>1014</v>
      </c>
      <c r="J18" s="177">
        <v>6532</v>
      </c>
      <c r="K18" s="174">
        <v>102</v>
      </c>
      <c r="L18" s="177">
        <v>328902</v>
      </c>
      <c r="M18" s="177">
        <v>2145096</v>
      </c>
      <c r="N18" s="185" t="s">
        <v>169</v>
      </c>
      <c r="O18" s="188">
        <v>10</v>
      </c>
      <c r="P18" s="175">
        <v>20591</v>
      </c>
      <c r="Q18" s="174">
        <v>238117</v>
      </c>
      <c r="R18" s="174">
        <v>4</v>
      </c>
      <c r="S18" s="175">
        <v>4675</v>
      </c>
      <c r="T18" s="174">
        <v>29513</v>
      </c>
      <c r="U18" s="174">
        <v>4</v>
      </c>
      <c r="V18" s="177">
        <v>33317</v>
      </c>
      <c r="W18" s="177">
        <v>209753</v>
      </c>
      <c r="X18" s="174">
        <v>22</v>
      </c>
      <c r="Y18" s="177">
        <v>103123</v>
      </c>
      <c r="Z18" s="177">
        <v>780460</v>
      </c>
      <c r="AA18" s="185" t="s">
        <v>169</v>
      </c>
      <c r="AB18" s="187">
        <v>0</v>
      </c>
      <c r="AC18" s="181">
        <v>0</v>
      </c>
      <c r="AD18" s="181">
        <v>0</v>
      </c>
      <c r="AE18" s="174">
        <v>342</v>
      </c>
      <c r="AF18" s="174">
        <v>5213</v>
      </c>
      <c r="AG18" s="175">
        <v>1082952</v>
      </c>
      <c r="AH18" s="175">
        <v>12137949</v>
      </c>
      <c r="AI18" s="174">
        <v>92</v>
      </c>
      <c r="AJ18" s="174">
        <v>111</v>
      </c>
      <c r="AK18" s="175">
        <v>30034</v>
      </c>
      <c r="AL18" s="175">
        <v>188246</v>
      </c>
      <c r="AM18" s="173" t="s">
        <v>169</v>
      </c>
      <c r="AN18" s="174">
        <v>2</v>
      </c>
      <c r="AO18" s="175">
        <v>1456</v>
      </c>
      <c r="AP18" s="175">
        <v>10294</v>
      </c>
      <c r="AQ18" s="174">
        <v>9</v>
      </c>
      <c r="AR18" s="175">
        <v>79295</v>
      </c>
      <c r="AS18" s="175">
        <v>851182</v>
      </c>
      <c r="AT18" s="174">
        <v>22</v>
      </c>
      <c r="AU18" s="176">
        <v>26</v>
      </c>
      <c r="AV18" s="177">
        <v>70466</v>
      </c>
      <c r="AW18" s="174">
        <v>7</v>
      </c>
      <c r="AX18" s="174">
        <v>8</v>
      </c>
      <c r="AY18" s="177">
        <v>1573</v>
      </c>
      <c r="AZ18" s="174">
        <v>15</v>
      </c>
      <c r="BA18" s="176">
        <v>18</v>
      </c>
      <c r="BB18" s="177">
        <v>68893</v>
      </c>
      <c r="BC18" s="185" t="s">
        <v>169</v>
      </c>
      <c r="BD18" s="215">
        <v>412</v>
      </c>
      <c r="BE18" s="208">
        <v>702567</v>
      </c>
      <c r="BF18" s="208">
        <v>6220975</v>
      </c>
      <c r="BG18" s="216">
        <v>0</v>
      </c>
      <c r="BH18" s="216">
        <v>0</v>
      </c>
      <c r="BI18" s="216">
        <v>0</v>
      </c>
      <c r="BJ18" s="216">
        <v>0</v>
      </c>
      <c r="BK18" s="216">
        <v>0</v>
      </c>
      <c r="BL18" s="216">
        <v>0</v>
      </c>
      <c r="BM18" s="208">
        <v>85</v>
      </c>
      <c r="BN18" s="208">
        <v>196083</v>
      </c>
      <c r="BO18" s="208">
        <v>1848827</v>
      </c>
      <c r="BP18" s="214" t="s">
        <v>169</v>
      </c>
      <c r="BQ18" s="215">
        <v>2</v>
      </c>
      <c r="BR18" s="208">
        <v>338</v>
      </c>
      <c r="BS18" s="208">
        <v>2349</v>
      </c>
      <c r="BT18" s="216">
        <v>0</v>
      </c>
      <c r="BU18" s="216">
        <v>0</v>
      </c>
      <c r="BV18" s="216">
        <v>0</v>
      </c>
      <c r="BW18" s="208">
        <v>4</v>
      </c>
      <c r="BX18" s="208">
        <v>9989</v>
      </c>
      <c r="BY18" s="208">
        <v>89822</v>
      </c>
      <c r="BZ18" s="208">
        <v>17</v>
      </c>
      <c r="CA18" s="208">
        <v>21202</v>
      </c>
      <c r="CB18" s="208">
        <v>163569</v>
      </c>
      <c r="CC18" s="208">
        <v>3</v>
      </c>
      <c r="CD18" s="208">
        <v>8089</v>
      </c>
      <c r="CE18" s="208">
        <v>51314</v>
      </c>
      <c r="CF18" s="206" t="s">
        <v>169</v>
      </c>
      <c r="CG18" s="207">
        <v>221</v>
      </c>
      <c r="CH18" s="207">
        <v>2567</v>
      </c>
      <c r="CI18" s="208">
        <v>449370</v>
      </c>
      <c r="CJ18" s="209">
        <v>3958874</v>
      </c>
      <c r="CK18" s="210">
        <v>74</v>
      </c>
      <c r="CL18" s="210">
        <v>74</v>
      </c>
      <c r="CM18" s="208">
        <v>15735</v>
      </c>
      <c r="CN18" s="209">
        <v>96739</v>
      </c>
      <c r="CO18" s="210">
        <v>1</v>
      </c>
      <c r="CP18" s="209">
        <v>567</v>
      </c>
      <c r="CQ18" s="209">
        <v>3570</v>
      </c>
      <c r="CR18" s="210">
        <v>5</v>
      </c>
      <c r="CS18" s="209">
        <v>1194</v>
      </c>
      <c r="CT18" s="209">
        <v>5911</v>
      </c>
      <c r="CU18" s="206" t="s">
        <v>169</v>
      </c>
      <c r="CV18" s="230">
        <v>412</v>
      </c>
      <c r="CW18" s="230">
        <v>1004</v>
      </c>
      <c r="CX18" s="177">
        <v>702567</v>
      </c>
      <c r="CY18" s="175">
        <v>6220975</v>
      </c>
      <c r="CZ18" s="230">
        <v>21</v>
      </c>
      <c r="DA18" s="230">
        <v>21</v>
      </c>
      <c r="DB18" s="177">
        <v>2781</v>
      </c>
      <c r="DC18" s="177">
        <v>12574</v>
      </c>
      <c r="DD18" s="231">
        <v>0</v>
      </c>
      <c r="DE18" s="231">
        <v>0</v>
      </c>
      <c r="DF18" s="191">
        <v>0</v>
      </c>
      <c r="DG18" s="181">
        <v>0</v>
      </c>
      <c r="DH18" s="230">
        <v>65</v>
      </c>
      <c r="DI18" s="230">
        <v>86</v>
      </c>
      <c r="DJ18" s="177">
        <v>93480</v>
      </c>
      <c r="DK18" s="177">
        <v>595722</v>
      </c>
      <c r="DL18" s="228" t="s">
        <v>169</v>
      </c>
      <c r="DM18" s="229">
        <v>321</v>
      </c>
      <c r="DN18" s="230">
        <v>892</v>
      </c>
      <c r="DO18" s="177">
        <v>603666</v>
      </c>
      <c r="DP18" s="175">
        <v>5597589</v>
      </c>
      <c r="DQ18" s="230">
        <v>4</v>
      </c>
      <c r="DR18" s="230">
        <v>4</v>
      </c>
      <c r="DS18" s="177">
        <v>1650</v>
      </c>
      <c r="DT18" s="177">
        <v>10397</v>
      </c>
      <c r="DU18" s="231">
        <v>0</v>
      </c>
      <c r="DV18" s="231">
        <v>0</v>
      </c>
      <c r="DW18" s="191">
        <v>0</v>
      </c>
      <c r="DX18" s="191">
        <v>0</v>
      </c>
      <c r="DY18" s="230">
        <v>1</v>
      </c>
      <c r="DZ18" s="230">
        <v>1</v>
      </c>
      <c r="EA18" s="177">
        <v>990</v>
      </c>
      <c r="EB18" s="177">
        <v>4693</v>
      </c>
      <c r="EC18" s="214" t="s">
        <v>169</v>
      </c>
      <c r="ED18" s="229">
        <v>412</v>
      </c>
      <c r="EE18" s="236">
        <v>1004</v>
      </c>
      <c r="EF18" s="209">
        <v>702567</v>
      </c>
      <c r="EG18" s="236">
        <v>60</v>
      </c>
      <c r="EH18" s="236">
        <v>69</v>
      </c>
      <c r="EI18" s="209">
        <v>9480</v>
      </c>
      <c r="EJ18" s="236">
        <v>263</v>
      </c>
      <c r="EK18" s="236">
        <v>443</v>
      </c>
      <c r="EL18" s="209">
        <v>176761</v>
      </c>
      <c r="EM18" s="210">
        <v>75</v>
      </c>
      <c r="EN18" s="236">
        <v>439</v>
      </c>
      <c r="EO18" s="237">
        <v>250786</v>
      </c>
      <c r="EP18" s="238">
        <v>8</v>
      </c>
      <c r="EQ18" s="210">
        <v>31</v>
      </c>
      <c r="ER18" s="237">
        <v>144566</v>
      </c>
      <c r="ES18" s="210">
        <v>6</v>
      </c>
      <c r="ET18" s="210">
        <v>22</v>
      </c>
      <c r="EU18" s="237">
        <v>120974</v>
      </c>
      <c r="EV18" s="240">
        <v>0</v>
      </c>
      <c r="EW18" s="240">
        <v>0</v>
      </c>
      <c r="EX18" s="241">
        <v>0</v>
      </c>
      <c r="EY18" s="214" t="s">
        <v>169</v>
      </c>
      <c r="EZ18" s="229">
        <v>412</v>
      </c>
      <c r="FA18" s="236">
        <v>1004</v>
      </c>
      <c r="FB18" s="208">
        <v>702567</v>
      </c>
      <c r="FC18" s="209">
        <v>6220975</v>
      </c>
      <c r="FD18" s="240">
        <v>0</v>
      </c>
      <c r="FE18" s="240">
        <v>0</v>
      </c>
      <c r="FF18" s="216">
        <v>0</v>
      </c>
      <c r="FG18" s="216">
        <v>0</v>
      </c>
      <c r="FH18" s="238">
        <v>65</v>
      </c>
      <c r="FI18" s="238">
        <v>74</v>
      </c>
      <c r="FJ18" s="175">
        <v>40640</v>
      </c>
      <c r="FK18" s="177">
        <v>251487</v>
      </c>
      <c r="FL18" s="230">
        <v>63</v>
      </c>
      <c r="FM18" s="230">
        <v>86</v>
      </c>
      <c r="FN18" s="177">
        <v>49459</v>
      </c>
      <c r="FO18" s="177">
        <v>349986</v>
      </c>
      <c r="FP18" s="230">
        <v>117</v>
      </c>
      <c r="FQ18" s="230">
        <v>163</v>
      </c>
      <c r="FR18" s="177">
        <v>74000</v>
      </c>
      <c r="FS18" s="206" t="s">
        <v>169</v>
      </c>
      <c r="FT18" s="256">
        <v>486308</v>
      </c>
      <c r="FU18" s="230">
        <v>110</v>
      </c>
      <c r="FV18" s="230">
        <v>268</v>
      </c>
      <c r="FW18" s="175">
        <v>126119</v>
      </c>
      <c r="FX18" s="177">
        <v>1374106</v>
      </c>
      <c r="FY18" s="230">
        <v>42</v>
      </c>
      <c r="FZ18" s="230">
        <v>357</v>
      </c>
      <c r="GA18" s="175">
        <v>121205</v>
      </c>
      <c r="GB18" s="177">
        <v>806508</v>
      </c>
      <c r="GC18" s="230">
        <v>1</v>
      </c>
      <c r="GD18" s="230">
        <v>1</v>
      </c>
      <c r="GE18" s="177">
        <v>1330</v>
      </c>
      <c r="GF18" s="177">
        <v>9978</v>
      </c>
      <c r="GG18" s="231">
        <v>0</v>
      </c>
      <c r="GH18" s="231">
        <v>0</v>
      </c>
      <c r="GI18" s="191">
        <v>0</v>
      </c>
      <c r="GJ18" s="191">
        <v>0</v>
      </c>
      <c r="GK18" s="206" t="s">
        <v>169</v>
      </c>
      <c r="GL18" s="251">
        <v>0</v>
      </c>
      <c r="GM18" s="252">
        <v>0</v>
      </c>
      <c r="GN18" s="253">
        <v>0</v>
      </c>
      <c r="GO18" s="191">
        <v>0</v>
      </c>
      <c r="GP18" s="238">
        <v>8</v>
      </c>
      <c r="GQ18" s="230">
        <v>33</v>
      </c>
      <c r="GR18" s="177">
        <v>168840</v>
      </c>
      <c r="GS18" s="177">
        <v>1462848</v>
      </c>
      <c r="GT18" s="246">
        <v>6</v>
      </c>
      <c r="GU18" s="246">
        <v>22</v>
      </c>
      <c r="GV18" s="177">
        <v>120974</v>
      </c>
      <c r="GW18" s="177">
        <v>1479754</v>
      </c>
      <c r="GX18" s="254">
        <v>0</v>
      </c>
      <c r="GY18" s="254">
        <v>0</v>
      </c>
      <c r="GZ18" s="191">
        <v>0</v>
      </c>
      <c r="HA18" s="191">
        <v>0</v>
      </c>
      <c r="HB18" s="266" t="s">
        <v>169</v>
      </c>
      <c r="HC18" s="209">
        <v>3605182</v>
      </c>
      <c r="HD18" s="209">
        <v>194749</v>
      </c>
      <c r="HE18" s="209">
        <v>702567</v>
      </c>
      <c r="HF18" s="209">
        <v>109672</v>
      </c>
      <c r="HG18" s="209">
        <v>46244</v>
      </c>
      <c r="HH18" s="209">
        <v>332677</v>
      </c>
      <c r="HI18" s="209">
        <v>9669</v>
      </c>
      <c r="HJ18" s="209">
        <v>4611</v>
      </c>
      <c r="HK18" s="209">
        <v>75374</v>
      </c>
      <c r="HL18" s="209">
        <v>270443</v>
      </c>
      <c r="HM18" s="209">
        <v>46346</v>
      </c>
      <c r="HN18" s="209">
        <v>100587</v>
      </c>
      <c r="HO18" s="267">
        <v>0</v>
      </c>
      <c r="HP18" s="267">
        <v>0</v>
      </c>
      <c r="HQ18" s="267">
        <v>0</v>
      </c>
      <c r="HR18" s="262" t="s">
        <v>169</v>
      </c>
      <c r="HS18" s="263">
        <v>607507</v>
      </c>
      <c r="HT18" s="209">
        <v>709</v>
      </c>
      <c r="HU18" s="209">
        <v>2349</v>
      </c>
      <c r="HV18" s="237">
        <v>5601</v>
      </c>
      <c r="HW18" s="209">
        <v>356</v>
      </c>
      <c r="HX18" s="209">
        <v>894</v>
      </c>
      <c r="HY18" s="237">
        <v>562556</v>
      </c>
      <c r="HZ18" s="209">
        <v>31629</v>
      </c>
      <c r="IA18" s="209">
        <v>75594</v>
      </c>
      <c r="IB18" s="237">
        <v>1588513</v>
      </c>
      <c r="IC18" s="237">
        <v>28279</v>
      </c>
      <c r="ID18" s="209">
        <v>42452</v>
      </c>
      <c r="IE18" s="237">
        <v>13469</v>
      </c>
      <c r="IF18" s="209">
        <v>6834</v>
      </c>
      <c r="IG18" s="209">
        <v>25532</v>
      </c>
      <c r="IH18" s="237">
        <v>437752</v>
      </c>
      <c r="II18" s="237">
        <v>29678</v>
      </c>
      <c r="IJ18" s="209">
        <v>47045</v>
      </c>
    </row>
    <row r="19" spans="1:244" ht="24" customHeight="1">
      <c r="A19" s="183" t="s">
        <v>170</v>
      </c>
      <c r="B19" s="184">
        <v>191</v>
      </c>
      <c r="C19" s="170">
        <v>617124</v>
      </c>
      <c r="D19" s="170">
        <v>5811558</v>
      </c>
      <c r="E19" s="178">
        <v>0</v>
      </c>
      <c r="F19" s="179">
        <v>0</v>
      </c>
      <c r="G19" s="189">
        <v>0</v>
      </c>
      <c r="H19" s="178">
        <v>0</v>
      </c>
      <c r="I19" s="189">
        <v>0</v>
      </c>
      <c r="J19" s="189">
        <v>0</v>
      </c>
      <c r="K19" s="169">
        <v>37</v>
      </c>
      <c r="L19" s="172">
        <v>155709</v>
      </c>
      <c r="M19" s="172">
        <v>1054106</v>
      </c>
      <c r="N19" s="183" t="s">
        <v>170</v>
      </c>
      <c r="O19" s="184">
        <v>8</v>
      </c>
      <c r="P19" s="170">
        <v>2542</v>
      </c>
      <c r="Q19" s="169">
        <v>16070</v>
      </c>
      <c r="R19" s="169">
        <v>2</v>
      </c>
      <c r="S19" s="170">
        <v>2056</v>
      </c>
      <c r="T19" s="169">
        <v>12950</v>
      </c>
      <c r="U19" s="169">
        <v>2</v>
      </c>
      <c r="V19" s="172">
        <v>31694</v>
      </c>
      <c r="W19" s="172">
        <v>199666</v>
      </c>
      <c r="X19" s="169">
        <v>10</v>
      </c>
      <c r="Y19" s="172">
        <v>72332</v>
      </c>
      <c r="Z19" s="172">
        <v>529957</v>
      </c>
      <c r="AA19" s="183" t="s">
        <v>170</v>
      </c>
      <c r="AB19" s="186">
        <v>0</v>
      </c>
      <c r="AC19" s="179">
        <v>0</v>
      </c>
      <c r="AD19" s="179">
        <v>0</v>
      </c>
      <c r="AE19" s="169">
        <v>98</v>
      </c>
      <c r="AF19" s="169">
        <v>1612</v>
      </c>
      <c r="AG19" s="170">
        <v>343270</v>
      </c>
      <c r="AH19" s="170">
        <v>3937839</v>
      </c>
      <c r="AI19" s="169">
        <v>32</v>
      </c>
      <c r="AJ19" s="169">
        <v>32</v>
      </c>
      <c r="AK19" s="170">
        <v>9440</v>
      </c>
      <c r="AL19" s="170">
        <v>60461</v>
      </c>
      <c r="AM19" s="168" t="s">
        <v>170</v>
      </c>
      <c r="AN19" s="178">
        <v>0</v>
      </c>
      <c r="AO19" s="179">
        <v>0</v>
      </c>
      <c r="AP19" s="179">
        <v>0</v>
      </c>
      <c r="AQ19" s="169">
        <v>2</v>
      </c>
      <c r="AR19" s="170">
        <v>81</v>
      </c>
      <c r="AS19" s="170">
        <v>509</v>
      </c>
      <c r="AT19" s="169">
        <v>6</v>
      </c>
      <c r="AU19" s="171">
        <v>8</v>
      </c>
      <c r="AV19" s="172">
        <v>4099</v>
      </c>
      <c r="AW19" s="169">
        <v>2</v>
      </c>
      <c r="AX19" s="169">
        <v>2</v>
      </c>
      <c r="AY19" s="172">
        <v>288</v>
      </c>
      <c r="AZ19" s="169">
        <v>4</v>
      </c>
      <c r="BA19" s="171">
        <v>6</v>
      </c>
      <c r="BB19" s="172">
        <v>3811</v>
      </c>
      <c r="BC19" s="183" t="s">
        <v>170</v>
      </c>
      <c r="BD19" s="213">
        <v>117</v>
      </c>
      <c r="BE19" s="200">
        <v>159421</v>
      </c>
      <c r="BF19" s="200">
        <v>1440080</v>
      </c>
      <c r="BG19" s="203">
        <v>0</v>
      </c>
      <c r="BH19" s="203">
        <v>0</v>
      </c>
      <c r="BI19" s="203">
        <v>0</v>
      </c>
      <c r="BJ19" s="203">
        <v>0</v>
      </c>
      <c r="BK19" s="203">
        <v>0</v>
      </c>
      <c r="BL19" s="203">
        <v>0</v>
      </c>
      <c r="BM19" s="200">
        <v>18</v>
      </c>
      <c r="BN19" s="200">
        <v>35374</v>
      </c>
      <c r="BO19" s="200">
        <v>218085</v>
      </c>
      <c r="BP19" s="212" t="s">
        <v>170</v>
      </c>
      <c r="BQ19" s="217">
        <v>0</v>
      </c>
      <c r="BR19" s="203">
        <v>0</v>
      </c>
      <c r="BS19" s="203">
        <v>0</v>
      </c>
      <c r="BT19" s="203">
        <v>0</v>
      </c>
      <c r="BU19" s="203">
        <v>0</v>
      </c>
      <c r="BV19" s="203">
        <v>0</v>
      </c>
      <c r="BW19" s="203">
        <v>0</v>
      </c>
      <c r="BX19" s="203">
        <v>0</v>
      </c>
      <c r="BY19" s="203">
        <v>0</v>
      </c>
      <c r="BZ19" s="200">
        <v>3</v>
      </c>
      <c r="CA19" s="200">
        <v>1243</v>
      </c>
      <c r="CB19" s="200">
        <v>8149</v>
      </c>
      <c r="CC19" s="200">
        <v>2</v>
      </c>
      <c r="CD19" s="200">
        <v>3587</v>
      </c>
      <c r="CE19" s="200">
        <v>22599</v>
      </c>
      <c r="CF19" s="25" t="s">
        <v>170</v>
      </c>
      <c r="CG19" s="199">
        <v>66</v>
      </c>
      <c r="CH19" s="199">
        <v>637</v>
      </c>
      <c r="CI19" s="200">
        <v>112492</v>
      </c>
      <c r="CJ19" s="201">
        <v>1150282</v>
      </c>
      <c r="CK19" s="205">
        <v>26</v>
      </c>
      <c r="CL19" s="205">
        <v>26</v>
      </c>
      <c r="CM19" s="200">
        <v>5705</v>
      </c>
      <c r="CN19" s="201">
        <v>36083</v>
      </c>
      <c r="CO19" s="202">
        <v>0</v>
      </c>
      <c r="CP19" s="204">
        <v>0</v>
      </c>
      <c r="CQ19" s="204">
        <v>0</v>
      </c>
      <c r="CR19" s="205">
        <v>2</v>
      </c>
      <c r="CS19" s="201">
        <v>1020</v>
      </c>
      <c r="CT19" s="201">
        <v>4882</v>
      </c>
      <c r="CU19" s="25" t="s">
        <v>170</v>
      </c>
      <c r="CV19" s="226">
        <v>117</v>
      </c>
      <c r="CW19" s="226">
        <v>196</v>
      </c>
      <c r="CX19" s="172">
        <v>159421</v>
      </c>
      <c r="CY19" s="170">
        <v>1440080</v>
      </c>
      <c r="CZ19" s="226">
        <v>6</v>
      </c>
      <c r="DA19" s="226">
        <v>6</v>
      </c>
      <c r="DB19" s="172">
        <v>280</v>
      </c>
      <c r="DC19" s="172">
        <v>1371</v>
      </c>
      <c r="DD19" s="227">
        <v>0</v>
      </c>
      <c r="DE19" s="227">
        <v>0</v>
      </c>
      <c r="DF19" s="189">
        <v>0</v>
      </c>
      <c r="DG19" s="179">
        <v>0</v>
      </c>
      <c r="DH19" s="226">
        <v>22</v>
      </c>
      <c r="DI19" s="226">
        <v>25</v>
      </c>
      <c r="DJ19" s="172">
        <v>20567</v>
      </c>
      <c r="DK19" s="172">
        <v>124789</v>
      </c>
      <c r="DL19" s="224" t="s">
        <v>170</v>
      </c>
      <c r="DM19" s="225">
        <v>86</v>
      </c>
      <c r="DN19" s="226">
        <v>162</v>
      </c>
      <c r="DO19" s="172">
        <v>136984</v>
      </c>
      <c r="DP19" s="170">
        <v>1305443</v>
      </c>
      <c r="DQ19" s="226">
        <v>2</v>
      </c>
      <c r="DR19" s="226">
        <v>2</v>
      </c>
      <c r="DS19" s="172">
        <v>600</v>
      </c>
      <c r="DT19" s="172">
        <v>3784</v>
      </c>
      <c r="DU19" s="227">
        <v>0</v>
      </c>
      <c r="DV19" s="227">
        <v>0</v>
      </c>
      <c r="DW19" s="189">
        <v>0</v>
      </c>
      <c r="DX19" s="189">
        <v>0</v>
      </c>
      <c r="DY19" s="226">
        <v>1</v>
      </c>
      <c r="DZ19" s="226">
        <v>1</v>
      </c>
      <c r="EA19" s="172">
        <v>990</v>
      </c>
      <c r="EB19" s="172">
        <v>4693</v>
      </c>
      <c r="EC19" s="212" t="s">
        <v>170</v>
      </c>
      <c r="ED19" s="225">
        <v>117</v>
      </c>
      <c r="EE19" s="233">
        <v>196</v>
      </c>
      <c r="EF19" s="201">
        <v>159421</v>
      </c>
      <c r="EG19" s="233">
        <v>20</v>
      </c>
      <c r="EH19" s="233">
        <v>21</v>
      </c>
      <c r="EI19" s="201">
        <v>3699</v>
      </c>
      <c r="EJ19" s="233">
        <v>76</v>
      </c>
      <c r="EK19" s="233">
        <v>114</v>
      </c>
      <c r="EL19" s="201">
        <v>38356</v>
      </c>
      <c r="EM19" s="205">
        <v>17</v>
      </c>
      <c r="EN19" s="233">
        <v>43</v>
      </c>
      <c r="EO19" s="234">
        <v>31971</v>
      </c>
      <c r="EP19" s="235">
        <v>1</v>
      </c>
      <c r="EQ19" s="205">
        <v>4</v>
      </c>
      <c r="ER19" s="234">
        <v>17826</v>
      </c>
      <c r="ES19" s="205">
        <v>3</v>
      </c>
      <c r="ET19" s="205">
        <v>14</v>
      </c>
      <c r="EU19" s="234">
        <v>67569</v>
      </c>
      <c r="EV19" s="202">
        <v>0</v>
      </c>
      <c r="EW19" s="202">
        <v>0</v>
      </c>
      <c r="EX19" s="239">
        <v>0</v>
      </c>
      <c r="EY19" s="212" t="s">
        <v>170</v>
      </c>
      <c r="EZ19" s="225">
        <v>117</v>
      </c>
      <c r="FA19" s="233">
        <v>196</v>
      </c>
      <c r="FB19" s="200">
        <v>159421</v>
      </c>
      <c r="FC19" s="201">
        <v>1440080</v>
      </c>
      <c r="FD19" s="202">
        <v>0</v>
      </c>
      <c r="FE19" s="202">
        <v>0</v>
      </c>
      <c r="FF19" s="203">
        <v>0</v>
      </c>
      <c r="FG19" s="203">
        <v>0</v>
      </c>
      <c r="FH19" s="235">
        <v>19</v>
      </c>
      <c r="FI19" s="235">
        <v>19</v>
      </c>
      <c r="FJ19" s="170">
        <v>10498</v>
      </c>
      <c r="FK19" s="172">
        <v>64372</v>
      </c>
      <c r="FL19" s="226">
        <v>21</v>
      </c>
      <c r="FM19" s="226">
        <v>24</v>
      </c>
      <c r="FN19" s="172">
        <v>10133</v>
      </c>
      <c r="FO19" s="172">
        <v>63717</v>
      </c>
      <c r="FP19" s="226">
        <v>24</v>
      </c>
      <c r="FQ19" s="226">
        <v>51</v>
      </c>
      <c r="FR19" s="172">
        <v>19175</v>
      </c>
      <c r="FS19" s="25" t="s">
        <v>170</v>
      </c>
      <c r="FT19" s="255">
        <v>117554</v>
      </c>
      <c r="FU19" s="226">
        <v>40</v>
      </c>
      <c r="FV19" s="226">
        <v>64</v>
      </c>
      <c r="FW19" s="170">
        <v>26618</v>
      </c>
      <c r="FX19" s="172">
        <v>169029</v>
      </c>
      <c r="FY19" s="226">
        <v>9</v>
      </c>
      <c r="FZ19" s="226">
        <v>20</v>
      </c>
      <c r="GA19" s="170">
        <v>7602</v>
      </c>
      <c r="GB19" s="172">
        <v>50368</v>
      </c>
      <c r="GC19" s="227">
        <v>0</v>
      </c>
      <c r="GD19" s="227">
        <v>0</v>
      </c>
      <c r="GE19" s="189">
        <v>0</v>
      </c>
      <c r="GF19" s="189">
        <v>0</v>
      </c>
      <c r="GG19" s="227">
        <v>0</v>
      </c>
      <c r="GH19" s="227">
        <v>0</v>
      </c>
      <c r="GI19" s="189">
        <v>0</v>
      </c>
      <c r="GJ19" s="189">
        <v>0</v>
      </c>
      <c r="GK19" s="25" t="s">
        <v>170</v>
      </c>
      <c r="GL19" s="247">
        <v>0</v>
      </c>
      <c r="GM19" s="248">
        <v>0</v>
      </c>
      <c r="GN19" s="249">
        <v>0</v>
      </c>
      <c r="GO19" s="189">
        <v>0</v>
      </c>
      <c r="GP19" s="235">
        <v>1</v>
      </c>
      <c r="GQ19" s="226">
        <v>4</v>
      </c>
      <c r="GR19" s="172">
        <v>17826</v>
      </c>
      <c r="GS19" s="172">
        <v>164006</v>
      </c>
      <c r="GT19" s="244">
        <v>3</v>
      </c>
      <c r="GU19" s="244">
        <v>14</v>
      </c>
      <c r="GV19" s="172">
        <v>67569</v>
      </c>
      <c r="GW19" s="172">
        <v>811034</v>
      </c>
      <c r="GX19" s="250">
        <v>0</v>
      </c>
      <c r="GY19" s="250">
        <v>0</v>
      </c>
      <c r="GZ19" s="189">
        <v>0</v>
      </c>
      <c r="HA19" s="189">
        <v>0</v>
      </c>
      <c r="HB19" s="26" t="s">
        <v>170</v>
      </c>
      <c r="HC19" s="201">
        <v>1261774</v>
      </c>
      <c r="HD19" s="201">
        <v>39339</v>
      </c>
      <c r="HE19" s="201">
        <v>159421</v>
      </c>
      <c r="HF19" s="201">
        <v>34971</v>
      </c>
      <c r="HG19" s="201">
        <v>10157</v>
      </c>
      <c r="HH19" s="201">
        <v>66234</v>
      </c>
      <c r="HI19" s="201">
        <v>4984</v>
      </c>
      <c r="HJ19" s="201">
        <v>2739</v>
      </c>
      <c r="HK19" s="201">
        <v>44520</v>
      </c>
      <c r="HL19" s="201">
        <v>13440</v>
      </c>
      <c r="HM19" s="201">
        <v>1738</v>
      </c>
      <c r="HN19" s="201">
        <v>6354</v>
      </c>
      <c r="HO19" s="204">
        <v>0</v>
      </c>
      <c r="HP19" s="204">
        <v>0</v>
      </c>
      <c r="HQ19" s="204">
        <v>0</v>
      </c>
      <c r="HR19" s="27" t="s">
        <v>170</v>
      </c>
      <c r="HS19" s="264">
        <v>0</v>
      </c>
      <c r="HT19" s="204">
        <v>0</v>
      </c>
      <c r="HU19" s="204">
        <v>0</v>
      </c>
      <c r="HV19" s="239">
        <v>0</v>
      </c>
      <c r="HW19" s="204">
        <v>0</v>
      </c>
      <c r="HX19" s="204">
        <v>0</v>
      </c>
      <c r="HY19" s="234">
        <v>91670</v>
      </c>
      <c r="HZ19" s="201">
        <v>11064</v>
      </c>
      <c r="IA19" s="201">
        <v>16619</v>
      </c>
      <c r="IB19" s="234">
        <v>1054681</v>
      </c>
      <c r="IC19" s="234">
        <v>11283</v>
      </c>
      <c r="ID19" s="201">
        <v>19335</v>
      </c>
      <c r="IE19" s="234">
        <v>1772</v>
      </c>
      <c r="IF19" s="201">
        <v>849</v>
      </c>
      <c r="IG19" s="201">
        <v>3080</v>
      </c>
      <c r="IH19" s="234">
        <v>60256</v>
      </c>
      <c r="II19" s="234">
        <v>1509</v>
      </c>
      <c r="IJ19" s="201">
        <v>3279</v>
      </c>
    </row>
    <row r="20" spans="1:244" ht="24" customHeight="1">
      <c r="A20" s="183" t="s">
        <v>171</v>
      </c>
      <c r="B20" s="184">
        <v>197</v>
      </c>
      <c r="C20" s="170">
        <v>588915</v>
      </c>
      <c r="D20" s="170">
        <v>6099127</v>
      </c>
      <c r="E20" s="169">
        <v>1</v>
      </c>
      <c r="F20" s="170">
        <v>723</v>
      </c>
      <c r="G20" s="172">
        <v>4851</v>
      </c>
      <c r="H20" s="169">
        <v>1</v>
      </c>
      <c r="I20" s="172">
        <v>496</v>
      </c>
      <c r="J20" s="172">
        <v>3124</v>
      </c>
      <c r="K20" s="169">
        <v>24</v>
      </c>
      <c r="L20" s="172">
        <v>56279</v>
      </c>
      <c r="M20" s="172">
        <v>354283</v>
      </c>
      <c r="N20" s="183" t="s">
        <v>171</v>
      </c>
      <c r="O20" s="184">
        <v>1</v>
      </c>
      <c r="P20" s="170">
        <v>17795</v>
      </c>
      <c r="Q20" s="169">
        <v>220450</v>
      </c>
      <c r="R20" s="169">
        <v>1</v>
      </c>
      <c r="S20" s="170">
        <v>294</v>
      </c>
      <c r="T20" s="169">
        <v>1851</v>
      </c>
      <c r="U20" s="169">
        <v>2</v>
      </c>
      <c r="V20" s="172">
        <v>1623</v>
      </c>
      <c r="W20" s="172">
        <v>10087</v>
      </c>
      <c r="X20" s="169">
        <v>7</v>
      </c>
      <c r="Y20" s="172">
        <v>16596</v>
      </c>
      <c r="Z20" s="172">
        <v>118687</v>
      </c>
      <c r="AA20" s="183" t="s">
        <v>171</v>
      </c>
      <c r="AB20" s="186">
        <v>0</v>
      </c>
      <c r="AC20" s="179">
        <v>0</v>
      </c>
      <c r="AD20" s="179">
        <v>0</v>
      </c>
      <c r="AE20" s="169">
        <v>129</v>
      </c>
      <c r="AF20" s="169">
        <v>2096</v>
      </c>
      <c r="AG20" s="170">
        <v>449324</v>
      </c>
      <c r="AH20" s="170">
        <v>4923238</v>
      </c>
      <c r="AI20" s="169">
        <v>27</v>
      </c>
      <c r="AJ20" s="169">
        <v>27</v>
      </c>
      <c r="AK20" s="170">
        <v>6227</v>
      </c>
      <c r="AL20" s="170">
        <v>38612</v>
      </c>
      <c r="AM20" s="168" t="s">
        <v>171</v>
      </c>
      <c r="AN20" s="178">
        <v>0</v>
      </c>
      <c r="AO20" s="179">
        <v>0</v>
      </c>
      <c r="AP20" s="179">
        <v>0</v>
      </c>
      <c r="AQ20" s="169">
        <v>4</v>
      </c>
      <c r="AR20" s="170">
        <v>39558</v>
      </c>
      <c r="AS20" s="170">
        <v>423944</v>
      </c>
      <c r="AT20" s="169">
        <v>8</v>
      </c>
      <c r="AU20" s="171">
        <v>10</v>
      </c>
      <c r="AV20" s="172">
        <v>42051</v>
      </c>
      <c r="AW20" s="169">
        <v>4</v>
      </c>
      <c r="AX20" s="169">
        <v>5</v>
      </c>
      <c r="AY20" s="172">
        <v>1063</v>
      </c>
      <c r="AZ20" s="169">
        <v>4</v>
      </c>
      <c r="BA20" s="171">
        <v>5</v>
      </c>
      <c r="BB20" s="172">
        <v>40988</v>
      </c>
      <c r="BC20" s="183" t="s">
        <v>171</v>
      </c>
      <c r="BD20" s="213">
        <v>127</v>
      </c>
      <c r="BE20" s="200">
        <v>200275</v>
      </c>
      <c r="BF20" s="200">
        <v>1549109</v>
      </c>
      <c r="BG20" s="203">
        <v>0</v>
      </c>
      <c r="BH20" s="203">
        <v>0</v>
      </c>
      <c r="BI20" s="203">
        <v>0</v>
      </c>
      <c r="BJ20" s="203">
        <v>0</v>
      </c>
      <c r="BK20" s="203">
        <v>0</v>
      </c>
      <c r="BL20" s="203">
        <v>0</v>
      </c>
      <c r="BM20" s="200">
        <v>23</v>
      </c>
      <c r="BN20" s="200">
        <v>63334</v>
      </c>
      <c r="BO20" s="200">
        <v>440441</v>
      </c>
      <c r="BP20" s="212" t="s">
        <v>171</v>
      </c>
      <c r="BQ20" s="213">
        <v>1</v>
      </c>
      <c r="BR20" s="200">
        <v>30</v>
      </c>
      <c r="BS20" s="200">
        <v>188</v>
      </c>
      <c r="BT20" s="203">
        <v>0</v>
      </c>
      <c r="BU20" s="203">
        <v>0</v>
      </c>
      <c r="BV20" s="203">
        <v>0</v>
      </c>
      <c r="BW20" s="200">
        <v>3</v>
      </c>
      <c r="BX20" s="200">
        <v>9499</v>
      </c>
      <c r="BY20" s="200">
        <v>86734</v>
      </c>
      <c r="BZ20" s="200">
        <v>9</v>
      </c>
      <c r="CA20" s="200">
        <v>17770</v>
      </c>
      <c r="CB20" s="200">
        <v>141157</v>
      </c>
      <c r="CC20" s="200">
        <v>1</v>
      </c>
      <c r="CD20" s="200">
        <v>4502</v>
      </c>
      <c r="CE20" s="200">
        <v>28715</v>
      </c>
      <c r="CF20" s="25" t="s">
        <v>171</v>
      </c>
      <c r="CG20" s="199">
        <v>68</v>
      </c>
      <c r="CH20" s="199">
        <v>531</v>
      </c>
      <c r="CI20" s="200">
        <v>100371</v>
      </c>
      <c r="CJ20" s="201">
        <v>822695</v>
      </c>
      <c r="CK20" s="205">
        <v>21</v>
      </c>
      <c r="CL20" s="205">
        <v>21</v>
      </c>
      <c r="CM20" s="200">
        <v>4706</v>
      </c>
      <c r="CN20" s="201">
        <v>28785</v>
      </c>
      <c r="CO20" s="202">
        <v>0</v>
      </c>
      <c r="CP20" s="204">
        <v>0</v>
      </c>
      <c r="CQ20" s="204">
        <v>0</v>
      </c>
      <c r="CR20" s="205">
        <v>1</v>
      </c>
      <c r="CS20" s="201">
        <v>63</v>
      </c>
      <c r="CT20" s="201">
        <v>394</v>
      </c>
      <c r="CU20" s="25" t="s">
        <v>171</v>
      </c>
      <c r="CV20" s="226">
        <v>127</v>
      </c>
      <c r="CW20" s="226">
        <v>305</v>
      </c>
      <c r="CX20" s="172">
        <v>200275</v>
      </c>
      <c r="CY20" s="170">
        <v>1549109</v>
      </c>
      <c r="CZ20" s="226">
        <v>7</v>
      </c>
      <c r="DA20" s="226">
        <v>7</v>
      </c>
      <c r="DB20" s="172">
        <v>1234</v>
      </c>
      <c r="DC20" s="172">
        <v>6045</v>
      </c>
      <c r="DD20" s="227">
        <v>0</v>
      </c>
      <c r="DE20" s="227">
        <v>0</v>
      </c>
      <c r="DF20" s="189">
        <v>0</v>
      </c>
      <c r="DG20" s="179">
        <v>0</v>
      </c>
      <c r="DH20" s="226">
        <v>20</v>
      </c>
      <c r="DI20" s="226">
        <v>33</v>
      </c>
      <c r="DJ20" s="172">
        <v>44536</v>
      </c>
      <c r="DK20" s="172">
        <v>281689</v>
      </c>
      <c r="DL20" s="224" t="s">
        <v>171</v>
      </c>
      <c r="DM20" s="225">
        <v>99</v>
      </c>
      <c r="DN20" s="226">
        <v>264</v>
      </c>
      <c r="DO20" s="172">
        <v>153504</v>
      </c>
      <c r="DP20" s="170">
        <v>1255069</v>
      </c>
      <c r="DQ20" s="226">
        <v>1</v>
      </c>
      <c r="DR20" s="226">
        <v>1</v>
      </c>
      <c r="DS20" s="172">
        <v>1001</v>
      </c>
      <c r="DT20" s="172">
        <v>6306</v>
      </c>
      <c r="DU20" s="227">
        <v>0</v>
      </c>
      <c r="DV20" s="227">
        <v>0</v>
      </c>
      <c r="DW20" s="189">
        <v>0</v>
      </c>
      <c r="DX20" s="189">
        <v>0</v>
      </c>
      <c r="DY20" s="227">
        <v>0</v>
      </c>
      <c r="DZ20" s="227">
        <v>0</v>
      </c>
      <c r="EA20" s="189">
        <v>0</v>
      </c>
      <c r="EB20" s="189">
        <v>0</v>
      </c>
      <c r="EC20" s="212" t="s">
        <v>171</v>
      </c>
      <c r="ED20" s="225">
        <v>127</v>
      </c>
      <c r="EE20" s="233">
        <v>305</v>
      </c>
      <c r="EF20" s="201">
        <v>200275</v>
      </c>
      <c r="EG20" s="233">
        <v>16</v>
      </c>
      <c r="EH20" s="233">
        <v>19</v>
      </c>
      <c r="EI20" s="201">
        <v>2200</v>
      </c>
      <c r="EJ20" s="233">
        <v>82</v>
      </c>
      <c r="EK20" s="233">
        <v>148</v>
      </c>
      <c r="EL20" s="201">
        <v>73904</v>
      </c>
      <c r="EM20" s="205">
        <v>24</v>
      </c>
      <c r="EN20" s="233">
        <v>126</v>
      </c>
      <c r="EO20" s="234">
        <v>64459</v>
      </c>
      <c r="EP20" s="235">
        <v>4</v>
      </c>
      <c r="EQ20" s="205">
        <v>11</v>
      </c>
      <c r="ER20" s="234">
        <v>51368</v>
      </c>
      <c r="ES20" s="205">
        <v>1</v>
      </c>
      <c r="ET20" s="205">
        <v>1</v>
      </c>
      <c r="EU20" s="234">
        <v>8344</v>
      </c>
      <c r="EV20" s="202">
        <v>0</v>
      </c>
      <c r="EW20" s="202">
        <v>0</v>
      </c>
      <c r="EX20" s="239">
        <v>0</v>
      </c>
      <c r="EY20" s="212" t="s">
        <v>171</v>
      </c>
      <c r="EZ20" s="225">
        <v>127</v>
      </c>
      <c r="FA20" s="233">
        <v>305</v>
      </c>
      <c r="FB20" s="200">
        <v>200275</v>
      </c>
      <c r="FC20" s="201">
        <v>1549109</v>
      </c>
      <c r="FD20" s="202">
        <v>0</v>
      </c>
      <c r="FE20" s="202">
        <v>0</v>
      </c>
      <c r="FF20" s="203">
        <v>0</v>
      </c>
      <c r="FG20" s="203">
        <v>0</v>
      </c>
      <c r="FH20" s="235">
        <v>20</v>
      </c>
      <c r="FI20" s="235">
        <v>26</v>
      </c>
      <c r="FJ20" s="170">
        <v>24100</v>
      </c>
      <c r="FK20" s="172">
        <v>150603</v>
      </c>
      <c r="FL20" s="226">
        <v>23</v>
      </c>
      <c r="FM20" s="226">
        <v>39</v>
      </c>
      <c r="FN20" s="172">
        <v>22644</v>
      </c>
      <c r="FO20" s="172">
        <v>170410</v>
      </c>
      <c r="FP20" s="226">
        <v>27</v>
      </c>
      <c r="FQ20" s="226">
        <v>34</v>
      </c>
      <c r="FR20" s="172">
        <v>24247</v>
      </c>
      <c r="FS20" s="25" t="s">
        <v>171</v>
      </c>
      <c r="FT20" s="255">
        <v>176265</v>
      </c>
      <c r="FU20" s="226">
        <v>35</v>
      </c>
      <c r="FV20" s="226">
        <v>82</v>
      </c>
      <c r="FW20" s="170">
        <v>22872</v>
      </c>
      <c r="FX20" s="172">
        <v>149352</v>
      </c>
      <c r="FY20" s="226">
        <v>16</v>
      </c>
      <c r="FZ20" s="226">
        <v>111</v>
      </c>
      <c r="GA20" s="170">
        <v>45370</v>
      </c>
      <c r="GB20" s="172">
        <v>306856</v>
      </c>
      <c r="GC20" s="226">
        <v>1</v>
      </c>
      <c r="GD20" s="226">
        <v>1</v>
      </c>
      <c r="GE20" s="172">
        <v>1330</v>
      </c>
      <c r="GF20" s="172">
        <v>9978</v>
      </c>
      <c r="GG20" s="227">
        <v>0</v>
      </c>
      <c r="GH20" s="227">
        <v>0</v>
      </c>
      <c r="GI20" s="189">
        <v>0</v>
      </c>
      <c r="GJ20" s="189">
        <v>0</v>
      </c>
      <c r="GK20" s="25" t="s">
        <v>171</v>
      </c>
      <c r="GL20" s="247">
        <v>0</v>
      </c>
      <c r="GM20" s="248">
        <v>0</v>
      </c>
      <c r="GN20" s="249">
        <v>0</v>
      </c>
      <c r="GO20" s="189">
        <v>0</v>
      </c>
      <c r="GP20" s="235">
        <v>4</v>
      </c>
      <c r="GQ20" s="226">
        <v>11</v>
      </c>
      <c r="GR20" s="172">
        <v>51368</v>
      </c>
      <c r="GS20" s="172">
        <v>476807</v>
      </c>
      <c r="GT20" s="244">
        <v>1</v>
      </c>
      <c r="GU20" s="244">
        <v>1</v>
      </c>
      <c r="GV20" s="172">
        <v>8344</v>
      </c>
      <c r="GW20" s="172">
        <v>108838</v>
      </c>
      <c r="GX20" s="250">
        <v>0</v>
      </c>
      <c r="GY20" s="250">
        <v>0</v>
      </c>
      <c r="GZ20" s="189">
        <v>0</v>
      </c>
      <c r="HA20" s="189">
        <v>0</v>
      </c>
      <c r="HB20" s="26" t="s">
        <v>171</v>
      </c>
      <c r="HC20" s="201">
        <v>1205041</v>
      </c>
      <c r="HD20" s="201">
        <v>69693</v>
      </c>
      <c r="HE20" s="201">
        <v>200275</v>
      </c>
      <c r="HF20" s="201">
        <v>30431</v>
      </c>
      <c r="HG20" s="201">
        <v>15263</v>
      </c>
      <c r="HH20" s="201">
        <v>91002</v>
      </c>
      <c r="HI20" s="201">
        <v>2025</v>
      </c>
      <c r="HJ20" s="201">
        <v>902</v>
      </c>
      <c r="HK20" s="201">
        <v>10187</v>
      </c>
      <c r="HL20" s="201">
        <v>180466</v>
      </c>
      <c r="HM20" s="201">
        <v>30673</v>
      </c>
      <c r="HN20" s="201">
        <v>54686</v>
      </c>
      <c r="HO20" s="204">
        <v>0</v>
      </c>
      <c r="HP20" s="204">
        <v>0</v>
      </c>
      <c r="HQ20" s="204">
        <v>0</v>
      </c>
      <c r="HR20" s="27" t="s">
        <v>171</v>
      </c>
      <c r="HS20" s="261">
        <v>607507</v>
      </c>
      <c r="HT20" s="201">
        <v>709</v>
      </c>
      <c r="HU20" s="201">
        <v>2349</v>
      </c>
      <c r="HV20" s="234">
        <v>5601</v>
      </c>
      <c r="HW20" s="201">
        <v>356</v>
      </c>
      <c r="HX20" s="201">
        <v>894</v>
      </c>
      <c r="HY20" s="234">
        <v>56078</v>
      </c>
      <c r="HZ20" s="201">
        <v>7355</v>
      </c>
      <c r="IA20" s="201">
        <v>18586</v>
      </c>
      <c r="IB20" s="234">
        <v>11314</v>
      </c>
      <c r="IC20" s="234">
        <v>1993</v>
      </c>
      <c r="ID20" s="201">
        <v>4347</v>
      </c>
      <c r="IE20" s="234">
        <v>447</v>
      </c>
      <c r="IF20" s="201">
        <v>237</v>
      </c>
      <c r="IG20" s="201">
        <v>913</v>
      </c>
      <c r="IH20" s="234">
        <v>311172</v>
      </c>
      <c r="II20" s="234">
        <v>12142</v>
      </c>
      <c r="IJ20" s="201">
        <v>17248</v>
      </c>
    </row>
    <row r="21" spans="1:244" ht="24" customHeight="1">
      <c r="A21" s="183" t="s">
        <v>172</v>
      </c>
      <c r="B21" s="184">
        <v>202</v>
      </c>
      <c r="C21" s="170">
        <v>480043</v>
      </c>
      <c r="D21" s="170">
        <v>4691308</v>
      </c>
      <c r="E21" s="178">
        <v>0</v>
      </c>
      <c r="F21" s="179">
        <v>0</v>
      </c>
      <c r="G21" s="189">
        <v>0</v>
      </c>
      <c r="H21" s="169">
        <v>1</v>
      </c>
      <c r="I21" s="172">
        <v>518</v>
      </c>
      <c r="J21" s="172">
        <v>3408</v>
      </c>
      <c r="K21" s="169">
        <v>41</v>
      </c>
      <c r="L21" s="172">
        <v>116914</v>
      </c>
      <c r="M21" s="172">
        <v>736707</v>
      </c>
      <c r="N21" s="183" t="s">
        <v>172</v>
      </c>
      <c r="O21" s="184">
        <v>1</v>
      </c>
      <c r="P21" s="170">
        <v>254</v>
      </c>
      <c r="Q21" s="169">
        <v>1597</v>
      </c>
      <c r="R21" s="169">
        <v>1</v>
      </c>
      <c r="S21" s="170">
        <v>2325</v>
      </c>
      <c r="T21" s="169">
        <v>14712</v>
      </c>
      <c r="U21" s="178">
        <v>0</v>
      </c>
      <c r="V21" s="189">
        <v>0</v>
      </c>
      <c r="W21" s="189">
        <v>0</v>
      </c>
      <c r="X21" s="169">
        <v>5</v>
      </c>
      <c r="Y21" s="172">
        <v>14195</v>
      </c>
      <c r="Z21" s="172">
        <v>131816</v>
      </c>
      <c r="AA21" s="183" t="s">
        <v>172</v>
      </c>
      <c r="AB21" s="186">
        <v>0</v>
      </c>
      <c r="AC21" s="179">
        <v>0</v>
      </c>
      <c r="AD21" s="179">
        <v>0</v>
      </c>
      <c r="AE21" s="169">
        <v>115</v>
      </c>
      <c r="AF21" s="169">
        <v>1505</v>
      </c>
      <c r="AG21" s="170">
        <v>290358</v>
      </c>
      <c r="AH21" s="170">
        <v>3276872</v>
      </c>
      <c r="AI21" s="169">
        <v>33</v>
      </c>
      <c r="AJ21" s="169">
        <v>52</v>
      </c>
      <c r="AK21" s="170">
        <v>14367</v>
      </c>
      <c r="AL21" s="170">
        <v>89173</v>
      </c>
      <c r="AM21" s="168" t="s">
        <v>172</v>
      </c>
      <c r="AN21" s="169">
        <v>2</v>
      </c>
      <c r="AO21" s="170">
        <v>1456</v>
      </c>
      <c r="AP21" s="170">
        <v>10294</v>
      </c>
      <c r="AQ21" s="169">
        <v>3</v>
      </c>
      <c r="AR21" s="170">
        <v>39656</v>
      </c>
      <c r="AS21" s="170">
        <v>426729</v>
      </c>
      <c r="AT21" s="169">
        <v>8</v>
      </c>
      <c r="AU21" s="171">
        <v>8</v>
      </c>
      <c r="AV21" s="172">
        <v>24316</v>
      </c>
      <c r="AW21" s="169">
        <v>1</v>
      </c>
      <c r="AX21" s="169">
        <v>1</v>
      </c>
      <c r="AY21" s="172">
        <v>222</v>
      </c>
      <c r="AZ21" s="169">
        <v>7</v>
      </c>
      <c r="BA21" s="171">
        <v>7</v>
      </c>
      <c r="BB21" s="172">
        <v>24094</v>
      </c>
      <c r="BC21" s="183" t="s">
        <v>172</v>
      </c>
      <c r="BD21" s="213">
        <v>168</v>
      </c>
      <c r="BE21" s="200">
        <v>342871</v>
      </c>
      <c r="BF21" s="200">
        <v>3231786</v>
      </c>
      <c r="BG21" s="203">
        <v>0</v>
      </c>
      <c r="BH21" s="203">
        <v>0</v>
      </c>
      <c r="BI21" s="203">
        <v>0</v>
      </c>
      <c r="BJ21" s="203">
        <v>0</v>
      </c>
      <c r="BK21" s="203">
        <v>0</v>
      </c>
      <c r="BL21" s="203">
        <v>0</v>
      </c>
      <c r="BM21" s="200">
        <v>44</v>
      </c>
      <c r="BN21" s="200">
        <v>97375</v>
      </c>
      <c r="BO21" s="200">
        <v>1190301</v>
      </c>
      <c r="BP21" s="212" t="s">
        <v>172</v>
      </c>
      <c r="BQ21" s="213">
        <v>1</v>
      </c>
      <c r="BR21" s="200">
        <v>308</v>
      </c>
      <c r="BS21" s="200">
        <v>2161</v>
      </c>
      <c r="BT21" s="203">
        <v>0</v>
      </c>
      <c r="BU21" s="203">
        <v>0</v>
      </c>
      <c r="BV21" s="203">
        <v>0</v>
      </c>
      <c r="BW21" s="200">
        <v>1</v>
      </c>
      <c r="BX21" s="200">
        <v>490</v>
      </c>
      <c r="BY21" s="200">
        <v>3088</v>
      </c>
      <c r="BZ21" s="200">
        <v>5</v>
      </c>
      <c r="CA21" s="200">
        <v>2189</v>
      </c>
      <c r="CB21" s="200">
        <v>14263</v>
      </c>
      <c r="CC21" s="203">
        <v>0</v>
      </c>
      <c r="CD21" s="203">
        <v>0</v>
      </c>
      <c r="CE21" s="203">
        <v>0</v>
      </c>
      <c r="CF21" s="25" t="s">
        <v>172</v>
      </c>
      <c r="CG21" s="199">
        <v>87</v>
      </c>
      <c r="CH21" s="199">
        <v>1399</v>
      </c>
      <c r="CI21" s="200">
        <v>236507</v>
      </c>
      <c r="CJ21" s="201">
        <v>1985897</v>
      </c>
      <c r="CK21" s="205">
        <v>27</v>
      </c>
      <c r="CL21" s="205">
        <v>27</v>
      </c>
      <c r="CM21" s="200">
        <v>5324</v>
      </c>
      <c r="CN21" s="201">
        <v>31871</v>
      </c>
      <c r="CO21" s="205">
        <v>1</v>
      </c>
      <c r="CP21" s="201">
        <v>567</v>
      </c>
      <c r="CQ21" s="201">
        <v>3570</v>
      </c>
      <c r="CR21" s="205">
        <v>2</v>
      </c>
      <c r="CS21" s="201">
        <v>111</v>
      </c>
      <c r="CT21" s="201">
        <v>635</v>
      </c>
      <c r="CU21" s="25" t="s">
        <v>172</v>
      </c>
      <c r="CV21" s="226">
        <v>168</v>
      </c>
      <c r="CW21" s="226">
        <v>503</v>
      </c>
      <c r="CX21" s="172">
        <v>342871</v>
      </c>
      <c r="CY21" s="170">
        <v>3231786</v>
      </c>
      <c r="CZ21" s="226">
        <v>8</v>
      </c>
      <c r="DA21" s="226">
        <v>8</v>
      </c>
      <c r="DB21" s="172">
        <v>1267</v>
      </c>
      <c r="DC21" s="172">
        <v>5158</v>
      </c>
      <c r="DD21" s="227">
        <v>0</v>
      </c>
      <c r="DE21" s="227">
        <v>0</v>
      </c>
      <c r="DF21" s="189">
        <v>0</v>
      </c>
      <c r="DG21" s="179">
        <v>0</v>
      </c>
      <c r="DH21" s="226">
        <v>23</v>
      </c>
      <c r="DI21" s="226">
        <v>28</v>
      </c>
      <c r="DJ21" s="172">
        <v>28377</v>
      </c>
      <c r="DK21" s="172">
        <v>189244</v>
      </c>
      <c r="DL21" s="224" t="s">
        <v>172</v>
      </c>
      <c r="DM21" s="225">
        <v>136</v>
      </c>
      <c r="DN21" s="226">
        <v>466</v>
      </c>
      <c r="DO21" s="172">
        <v>313178</v>
      </c>
      <c r="DP21" s="170">
        <v>3037077</v>
      </c>
      <c r="DQ21" s="226">
        <v>1</v>
      </c>
      <c r="DR21" s="226">
        <v>1</v>
      </c>
      <c r="DS21" s="172">
        <v>49</v>
      </c>
      <c r="DT21" s="172">
        <v>307</v>
      </c>
      <c r="DU21" s="227">
        <v>0</v>
      </c>
      <c r="DV21" s="227">
        <v>0</v>
      </c>
      <c r="DW21" s="189">
        <v>0</v>
      </c>
      <c r="DX21" s="189">
        <v>0</v>
      </c>
      <c r="DY21" s="227">
        <v>0</v>
      </c>
      <c r="DZ21" s="227">
        <v>0</v>
      </c>
      <c r="EA21" s="189">
        <v>0</v>
      </c>
      <c r="EB21" s="189">
        <v>0</v>
      </c>
      <c r="EC21" s="212" t="s">
        <v>172</v>
      </c>
      <c r="ED21" s="225">
        <v>168</v>
      </c>
      <c r="EE21" s="233">
        <v>503</v>
      </c>
      <c r="EF21" s="201">
        <v>342871</v>
      </c>
      <c r="EG21" s="233">
        <v>24</v>
      </c>
      <c r="EH21" s="233">
        <v>29</v>
      </c>
      <c r="EI21" s="201">
        <v>3581</v>
      </c>
      <c r="EJ21" s="233">
        <v>105</v>
      </c>
      <c r="EK21" s="233">
        <v>181</v>
      </c>
      <c r="EL21" s="201">
        <v>64501</v>
      </c>
      <c r="EM21" s="205">
        <v>34</v>
      </c>
      <c r="EN21" s="233">
        <v>270</v>
      </c>
      <c r="EO21" s="234">
        <v>154356</v>
      </c>
      <c r="EP21" s="235">
        <v>3</v>
      </c>
      <c r="EQ21" s="205">
        <v>16</v>
      </c>
      <c r="ER21" s="234">
        <v>75372</v>
      </c>
      <c r="ES21" s="205">
        <v>2</v>
      </c>
      <c r="ET21" s="205">
        <v>7</v>
      </c>
      <c r="EU21" s="234">
        <v>45061</v>
      </c>
      <c r="EV21" s="202">
        <v>0</v>
      </c>
      <c r="EW21" s="202">
        <v>0</v>
      </c>
      <c r="EX21" s="239">
        <v>0</v>
      </c>
      <c r="EY21" s="212" t="s">
        <v>172</v>
      </c>
      <c r="EZ21" s="225">
        <v>168</v>
      </c>
      <c r="FA21" s="233">
        <v>503</v>
      </c>
      <c r="FB21" s="200">
        <v>342871</v>
      </c>
      <c r="FC21" s="201">
        <v>3231786</v>
      </c>
      <c r="FD21" s="202">
        <v>0</v>
      </c>
      <c r="FE21" s="202">
        <v>0</v>
      </c>
      <c r="FF21" s="203">
        <v>0</v>
      </c>
      <c r="FG21" s="203">
        <v>0</v>
      </c>
      <c r="FH21" s="235">
        <v>26</v>
      </c>
      <c r="FI21" s="235">
        <v>29</v>
      </c>
      <c r="FJ21" s="170">
        <v>6042</v>
      </c>
      <c r="FK21" s="172">
        <v>36512</v>
      </c>
      <c r="FL21" s="226">
        <v>19</v>
      </c>
      <c r="FM21" s="226">
        <v>23</v>
      </c>
      <c r="FN21" s="172">
        <v>16682</v>
      </c>
      <c r="FO21" s="172">
        <v>115859</v>
      </c>
      <c r="FP21" s="226">
        <v>66</v>
      </c>
      <c r="FQ21" s="226">
        <v>78</v>
      </c>
      <c r="FR21" s="172">
        <v>30578</v>
      </c>
      <c r="FS21" s="25" t="s">
        <v>172</v>
      </c>
      <c r="FT21" s="255">
        <v>192489</v>
      </c>
      <c r="FU21" s="226">
        <v>35</v>
      </c>
      <c r="FV21" s="226">
        <v>122</v>
      </c>
      <c r="FW21" s="170">
        <v>76629</v>
      </c>
      <c r="FX21" s="172">
        <v>1055725</v>
      </c>
      <c r="FY21" s="226">
        <v>17</v>
      </c>
      <c r="FZ21" s="226">
        <v>226</v>
      </c>
      <c r="GA21" s="170">
        <v>68233</v>
      </c>
      <c r="GB21" s="172">
        <v>449284</v>
      </c>
      <c r="GC21" s="227">
        <v>0</v>
      </c>
      <c r="GD21" s="227">
        <v>0</v>
      </c>
      <c r="GE21" s="189">
        <v>0</v>
      </c>
      <c r="GF21" s="189">
        <v>0</v>
      </c>
      <c r="GG21" s="227">
        <v>0</v>
      </c>
      <c r="GH21" s="227">
        <v>0</v>
      </c>
      <c r="GI21" s="189">
        <v>0</v>
      </c>
      <c r="GJ21" s="189">
        <v>0</v>
      </c>
      <c r="GK21" s="25" t="s">
        <v>172</v>
      </c>
      <c r="GL21" s="247">
        <v>0</v>
      </c>
      <c r="GM21" s="248">
        <v>0</v>
      </c>
      <c r="GN21" s="249">
        <v>0</v>
      </c>
      <c r="GO21" s="189">
        <v>0</v>
      </c>
      <c r="GP21" s="235">
        <v>3</v>
      </c>
      <c r="GQ21" s="226">
        <v>18</v>
      </c>
      <c r="GR21" s="172">
        <v>99646</v>
      </c>
      <c r="GS21" s="172">
        <v>822035</v>
      </c>
      <c r="GT21" s="244">
        <v>2</v>
      </c>
      <c r="GU21" s="244">
        <v>7</v>
      </c>
      <c r="GV21" s="172">
        <v>45061</v>
      </c>
      <c r="GW21" s="172">
        <v>559882</v>
      </c>
      <c r="GX21" s="250">
        <v>0</v>
      </c>
      <c r="GY21" s="250">
        <v>0</v>
      </c>
      <c r="GZ21" s="189">
        <v>0</v>
      </c>
      <c r="HA21" s="189">
        <v>0</v>
      </c>
      <c r="HB21" s="26" t="s">
        <v>172</v>
      </c>
      <c r="HC21" s="201">
        <v>1138367</v>
      </c>
      <c r="HD21" s="201">
        <v>85717</v>
      </c>
      <c r="HE21" s="201">
        <v>342871</v>
      </c>
      <c r="HF21" s="201">
        <v>44270</v>
      </c>
      <c r="HG21" s="201">
        <v>20824</v>
      </c>
      <c r="HH21" s="201">
        <v>175441</v>
      </c>
      <c r="HI21" s="201">
        <v>2660</v>
      </c>
      <c r="HJ21" s="201">
        <v>970</v>
      </c>
      <c r="HK21" s="201">
        <v>20667</v>
      </c>
      <c r="HL21" s="201">
        <v>76537</v>
      </c>
      <c r="HM21" s="201">
        <v>13935</v>
      </c>
      <c r="HN21" s="201">
        <v>39547</v>
      </c>
      <c r="HO21" s="204">
        <v>0</v>
      </c>
      <c r="HP21" s="204">
        <v>0</v>
      </c>
      <c r="HQ21" s="204">
        <v>0</v>
      </c>
      <c r="HR21" s="27" t="s">
        <v>172</v>
      </c>
      <c r="HS21" s="264">
        <v>0</v>
      </c>
      <c r="HT21" s="204">
        <v>0</v>
      </c>
      <c r="HU21" s="204">
        <v>0</v>
      </c>
      <c r="HV21" s="239">
        <v>0</v>
      </c>
      <c r="HW21" s="204">
        <v>0</v>
      </c>
      <c r="HX21" s="204">
        <v>0</v>
      </c>
      <c r="HY21" s="234">
        <v>414808</v>
      </c>
      <c r="HZ21" s="201">
        <v>13210</v>
      </c>
      <c r="IA21" s="201">
        <v>40389</v>
      </c>
      <c r="IB21" s="234">
        <v>522518</v>
      </c>
      <c r="IC21" s="234">
        <v>15003</v>
      </c>
      <c r="ID21" s="201">
        <v>18770</v>
      </c>
      <c r="IE21" s="234">
        <v>11250</v>
      </c>
      <c r="IF21" s="201">
        <v>5748</v>
      </c>
      <c r="IG21" s="201">
        <v>21539</v>
      </c>
      <c r="IH21" s="234">
        <v>66324</v>
      </c>
      <c r="II21" s="234">
        <v>16027</v>
      </c>
      <c r="IJ21" s="201">
        <v>26518</v>
      </c>
    </row>
    <row r="22" spans="1:244" ht="24" customHeight="1">
      <c r="A22" s="185" t="s">
        <v>173</v>
      </c>
      <c r="B22" s="188">
        <v>586</v>
      </c>
      <c r="C22" s="175">
        <v>2253659</v>
      </c>
      <c r="D22" s="175">
        <v>22094175</v>
      </c>
      <c r="E22" s="180">
        <v>0</v>
      </c>
      <c r="F22" s="181">
        <v>0</v>
      </c>
      <c r="G22" s="191">
        <v>0</v>
      </c>
      <c r="H22" s="174">
        <v>1</v>
      </c>
      <c r="I22" s="177">
        <v>107527</v>
      </c>
      <c r="J22" s="177">
        <v>860210</v>
      </c>
      <c r="K22" s="174">
        <v>84</v>
      </c>
      <c r="L22" s="177">
        <v>381829</v>
      </c>
      <c r="M22" s="177">
        <v>2506879</v>
      </c>
      <c r="N22" s="185" t="s">
        <v>173</v>
      </c>
      <c r="O22" s="188">
        <v>13</v>
      </c>
      <c r="P22" s="175">
        <v>24028</v>
      </c>
      <c r="Q22" s="174">
        <v>161275</v>
      </c>
      <c r="R22" s="174">
        <v>2</v>
      </c>
      <c r="S22" s="175">
        <v>1103</v>
      </c>
      <c r="T22" s="174">
        <v>7490</v>
      </c>
      <c r="U22" s="174">
        <v>4</v>
      </c>
      <c r="V22" s="177">
        <v>3335</v>
      </c>
      <c r="W22" s="177">
        <v>21450</v>
      </c>
      <c r="X22" s="174">
        <v>25</v>
      </c>
      <c r="Y22" s="177">
        <v>164191</v>
      </c>
      <c r="Z22" s="177">
        <v>1643797</v>
      </c>
      <c r="AA22" s="185" t="s">
        <v>173</v>
      </c>
      <c r="AB22" s="188">
        <v>1</v>
      </c>
      <c r="AC22" s="175">
        <v>1417</v>
      </c>
      <c r="AD22" s="175">
        <v>9084</v>
      </c>
      <c r="AE22" s="174">
        <v>377</v>
      </c>
      <c r="AF22" s="174">
        <v>7224</v>
      </c>
      <c r="AG22" s="175">
        <v>1439063</v>
      </c>
      <c r="AH22" s="175">
        <v>15523236</v>
      </c>
      <c r="AI22" s="174">
        <v>64</v>
      </c>
      <c r="AJ22" s="174">
        <v>64</v>
      </c>
      <c r="AK22" s="175">
        <v>16554</v>
      </c>
      <c r="AL22" s="175">
        <v>104286</v>
      </c>
      <c r="AM22" s="173" t="s">
        <v>173</v>
      </c>
      <c r="AN22" s="180">
        <v>0</v>
      </c>
      <c r="AO22" s="181">
        <v>0</v>
      </c>
      <c r="AP22" s="181">
        <v>0</v>
      </c>
      <c r="AQ22" s="174">
        <v>15</v>
      </c>
      <c r="AR22" s="175">
        <v>114612</v>
      </c>
      <c r="AS22" s="175">
        <v>1256468</v>
      </c>
      <c r="AT22" s="174">
        <v>21</v>
      </c>
      <c r="AU22" s="176">
        <v>22</v>
      </c>
      <c r="AV22" s="177">
        <v>90089</v>
      </c>
      <c r="AW22" s="174">
        <v>9</v>
      </c>
      <c r="AX22" s="174">
        <v>9</v>
      </c>
      <c r="AY22" s="177">
        <v>1761</v>
      </c>
      <c r="AZ22" s="174">
        <v>12</v>
      </c>
      <c r="BA22" s="176">
        <v>13</v>
      </c>
      <c r="BB22" s="177">
        <v>88328</v>
      </c>
      <c r="BC22" s="185" t="s">
        <v>173</v>
      </c>
      <c r="BD22" s="215">
        <v>467</v>
      </c>
      <c r="BE22" s="208">
        <v>1045030</v>
      </c>
      <c r="BF22" s="208">
        <v>10164926</v>
      </c>
      <c r="BG22" s="216">
        <v>0</v>
      </c>
      <c r="BH22" s="216">
        <v>0</v>
      </c>
      <c r="BI22" s="216">
        <v>0</v>
      </c>
      <c r="BJ22" s="208">
        <v>2</v>
      </c>
      <c r="BK22" s="208">
        <v>5175</v>
      </c>
      <c r="BL22" s="208">
        <v>32603</v>
      </c>
      <c r="BM22" s="208">
        <v>79</v>
      </c>
      <c r="BN22" s="208">
        <v>262139</v>
      </c>
      <c r="BO22" s="208">
        <v>1837977</v>
      </c>
      <c r="BP22" s="214" t="s">
        <v>173</v>
      </c>
      <c r="BQ22" s="215">
        <v>8</v>
      </c>
      <c r="BR22" s="208">
        <v>23606</v>
      </c>
      <c r="BS22" s="208">
        <v>324547</v>
      </c>
      <c r="BT22" s="208">
        <v>2</v>
      </c>
      <c r="BU22" s="208">
        <v>2723</v>
      </c>
      <c r="BV22" s="208">
        <v>17155</v>
      </c>
      <c r="BW22" s="208">
        <v>4</v>
      </c>
      <c r="BX22" s="208">
        <v>3699</v>
      </c>
      <c r="BY22" s="208">
        <v>24147</v>
      </c>
      <c r="BZ22" s="208">
        <v>15</v>
      </c>
      <c r="CA22" s="208">
        <v>16501</v>
      </c>
      <c r="CB22" s="208">
        <v>104852</v>
      </c>
      <c r="CC22" s="216">
        <v>0</v>
      </c>
      <c r="CD22" s="216">
        <v>0</v>
      </c>
      <c r="CE22" s="216">
        <v>0</v>
      </c>
      <c r="CF22" s="206" t="s">
        <v>173</v>
      </c>
      <c r="CG22" s="207">
        <v>288</v>
      </c>
      <c r="CH22" s="207">
        <v>3512</v>
      </c>
      <c r="CI22" s="208">
        <v>687345</v>
      </c>
      <c r="CJ22" s="209">
        <v>7524091</v>
      </c>
      <c r="CK22" s="210">
        <v>62</v>
      </c>
      <c r="CL22" s="210">
        <v>61</v>
      </c>
      <c r="CM22" s="208">
        <v>16273</v>
      </c>
      <c r="CN22" s="209">
        <v>100556</v>
      </c>
      <c r="CO22" s="210">
        <v>1</v>
      </c>
      <c r="CP22" s="209">
        <v>67</v>
      </c>
      <c r="CQ22" s="209">
        <v>459</v>
      </c>
      <c r="CR22" s="210">
        <v>6</v>
      </c>
      <c r="CS22" s="209">
        <v>27502</v>
      </c>
      <c r="CT22" s="209">
        <v>198539</v>
      </c>
      <c r="CU22" s="206" t="s">
        <v>173</v>
      </c>
      <c r="CV22" s="230">
        <v>467</v>
      </c>
      <c r="CW22" s="230">
        <v>827</v>
      </c>
      <c r="CX22" s="177">
        <v>1045030</v>
      </c>
      <c r="CY22" s="175">
        <v>10164926</v>
      </c>
      <c r="CZ22" s="230">
        <v>9</v>
      </c>
      <c r="DA22" s="230">
        <v>9</v>
      </c>
      <c r="DB22" s="177">
        <v>1078</v>
      </c>
      <c r="DC22" s="177">
        <v>5470</v>
      </c>
      <c r="DD22" s="230">
        <v>1</v>
      </c>
      <c r="DE22" s="230">
        <v>1</v>
      </c>
      <c r="DF22" s="177">
        <v>466</v>
      </c>
      <c r="DG22" s="175">
        <v>1808</v>
      </c>
      <c r="DH22" s="230">
        <v>71</v>
      </c>
      <c r="DI22" s="230">
        <v>83</v>
      </c>
      <c r="DJ22" s="177">
        <v>77861</v>
      </c>
      <c r="DK22" s="177">
        <v>489316</v>
      </c>
      <c r="DL22" s="228" t="s">
        <v>173</v>
      </c>
      <c r="DM22" s="229">
        <v>377</v>
      </c>
      <c r="DN22" s="230">
        <v>722</v>
      </c>
      <c r="DO22" s="177">
        <v>931197</v>
      </c>
      <c r="DP22" s="175">
        <v>9452523</v>
      </c>
      <c r="DQ22" s="230">
        <v>8</v>
      </c>
      <c r="DR22" s="230">
        <v>11</v>
      </c>
      <c r="DS22" s="177">
        <v>34237</v>
      </c>
      <c r="DT22" s="177">
        <v>215351</v>
      </c>
      <c r="DU22" s="231">
        <v>0</v>
      </c>
      <c r="DV22" s="231">
        <v>0</v>
      </c>
      <c r="DW22" s="191">
        <v>0</v>
      </c>
      <c r="DX22" s="191">
        <v>0</v>
      </c>
      <c r="DY22" s="230">
        <v>1</v>
      </c>
      <c r="DZ22" s="230">
        <v>1</v>
      </c>
      <c r="EA22" s="177">
        <v>191</v>
      </c>
      <c r="EB22" s="177">
        <v>458</v>
      </c>
      <c r="EC22" s="214" t="s">
        <v>173</v>
      </c>
      <c r="ED22" s="229">
        <v>467</v>
      </c>
      <c r="EE22" s="236">
        <v>827</v>
      </c>
      <c r="EF22" s="209">
        <v>1045030</v>
      </c>
      <c r="EG22" s="236">
        <v>48</v>
      </c>
      <c r="EH22" s="236">
        <v>54</v>
      </c>
      <c r="EI22" s="209">
        <v>35835</v>
      </c>
      <c r="EJ22" s="236">
        <v>289</v>
      </c>
      <c r="EK22" s="236">
        <v>453</v>
      </c>
      <c r="EL22" s="209">
        <v>199096</v>
      </c>
      <c r="EM22" s="210">
        <v>105</v>
      </c>
      <c r="EN22" s="236">
        <v>222</v>
      </c>
      <c r="EO22" s="237">
        <v>197714</v>
      </c>
      <c r="EP22" s="238">
        <v>17</v>
      </c>
      <c r="EQ22" s="210">
        <v>53</v>
      </c>
      <c r="ER22" s="237">
        <v>242957</v>
      </c>
      <c r="ES22" s="210">
        <v>5</v>
      </c>
      <c r="ET22" s="210">
        <v>28</v>
      </c>
      <c r="EU22" s="237">
        <v>136279</v>
      </c>
      <c r="EV22" s="210">
        <v>3</v>
      </c>
      <c r="EW22" s="210">
        <v>17</v>
      </c>
      <c r="EX22" s="237">
        <v>233149</v>
      </c>
      <c r="EY22" s="214" t="s">
        <v>173</v>
      </c>
      <c r="EZ22" s="229">
        <v>467</v>
      </c>
      <c r="FA22" s="236">
        <v>827</v>
      </c>
      <c r="FB22" s="208">
        <v>1045030</v>
      </c>
      <c r="FC22" s="209">
        <v>10164926</v>
      </c>
      <c r="FD22" s="240">
        <v>0</v>
      </c>
      <c r="FE22" s="240">
        <v>0</v>
      </c>
      <c r="FF22" s="216">
        <v>0</v>
      </c>
      <c r="FG22" s="216">
        <v>0</v>
      </c>
      <c r="FH22" s="238">
        <v>57</v>
      </c>
      <c r="FI22" s="238">
        <v>57</v>
      </c>
      <c r="FJ22" s="175">
        <v>48010</v>
      </c>
      <c r="FK22" s="177">
        <v>295679</v>
      </c>
      <c r="FL22" s="230">
        <v>69</v>
      </c>
      <c r="FM22" s="230">
        <v>92</v>
      </c>
      <c r="FN22" s="177">
        <v>86128</v>
      </c>
      <c r="FO22" s="177">
        <v>537746</v>
      </c>
      <c r="FP22" s="230">
        <v>107</v>
      </c>
      <c r="FQ22" s="230">
        <v>163</v>
      </c>
      <c r="FR22" s="177">
        <v>93067</v>
      </c>
      <c r="FS22" s="206" t="s">
        <v>173</v>
      </c>
      <c r="FT22" s="256">
        <v>598802</v>
      </c>
      <c r="FU22" s="230">
        <v>147</v>
      </c>
      <c r="FV22" s="230">
        <v>263</v>
      </c>
      <c r="FW22" s="175">
        <v>110653</v>
      </c>
      <c r="FX22" s="177">
        <v>710829</v>
      </c>
      <c r="FY22" s="230">
        <v>57</v>
      </c>
      <c r="FZ22" s="230">
        <v>147</v>
      </c>
      <c r="GA22" s="175">
        <v>69606</v>
      </c>
      <c r="GB22" s="177">
        <v>627389</v>
      </c>
      <c r="GC22" s="230">
        <v>3</v>
      </c>
      <c r="GD22" s="230">
        <v>3</v>
      </c>
      <c r="GE22" s="177">
        <v>8533</v>
      </c>
      <c r="GF22" s="177">
        <v>64870</v>
      </c>
      <c r="GG22" s="230">
        <v>3</v>
      </c>
      <c r="GH22" s="230">
        <v>7</v>
      </c>
      <c r="GI22" s="177">
        <v>35296</v>
      </c>
      <c r="GJ22" s="177">
        <v>421887</v>
      </c>
      <c r="GK22" s="206" t="s">
        <v>173</v>
      </c>
      <c r="GL22" s="245">
        <v>2</v>
      </c>
      <c r="GM22" s="238">
        <v>2</v>
      </c>
      <c r="GN22" s="176">
        <v>53338</v>
      </c>
      <c r="GO22" s="177">
        <v>384114</v>
      </c>
      <c r="GP22" s="238">
        <v>11</v>
      </c>
      <c r="GQ22" s="230">
        <v>38</v>
      </c>
      <c r="GR22" s="177">
        <v>131820</v>
      </c>
      <c r="GS22" s="177">
        <v>1200701</v>
      </c>
      <c r="GT22" s="246">
        <v>8</v>
      </c>
      <c r="GU22" s="246">
        <v>38</v>
      </c>
      <c r="GV22" s="177">
        <v>175430</v>
      </c>
      <c r="GW22" s="177">
        <v>2294021</v>
      </c>
      <c r="GX22" s="246">
        <v>3</v>
      </c>
      <c r="GY22" s="246">
        <v>17</v>
      </c>
      <c r="GZ22" s="177">
        <v>233149</v>
      </c>
      <c r="HA22" s="177">
        <v>3028888</v>
      </c>
      <c r="HB22" s="266" t="s">
        <v>173</v>
      </c>
      <c r="HC22" s="209">
        <v>1921239</v>
      </c>
      <c r="HD22" s="209">
        <v>196632</v>
      </c>
      <c r="HE22" s="209">
        <v>1045030</v>
      </c>
      <c r="HF22" s="209">
        <v>163702</v>
      </c>
      <c r="HG22" s="209">
        <v>63850</v>
      </c>
      <c r="HH22" s="209">
        <v>643221</v>
      </c>
      <c r="HI22" s="209">
        <v>5333</v>
      </c>
      <c r="HJ22" s="209">
        <v>3183</v>
      </c>
      <c r="HK22" s="209">
        <v>35411</v>
      </c>
      <c r="HL22" s="209">
        <v>357839</v>
      </c>
      <c r="HM22" s="209">
        <v>69756</v>
      </c>
      <c r="HN22" s="209">
        <v>198996</v>
      </c>
      <c r="HO22" s="267">
        <v>0</v>
      </c>
      <c r="HP22" s="267">
        <v>0</v>
      </c>
      <c r="HQ22" s="267">
        <v>0</v>
      </c>
      <c r="HR22" s="262" t="s">
        <v>173</v>
      </c>
      <c r="HS22" s="263">
        <v>98372</v>
      </c>
      <c r="HT22" s="209">
        <v>1228</v>
      </c>
      <c r="HU22" s="209">
        <v>1228</v>
      </c>
      <c r="HV22" s="237">
        <v>4116</v>
      </c>
      <c r="HW22" s="209">
        <v>396</v>
      </c>
      <c r="HX22" s="209">
        <v>720</v>
      </c>
      <c r="HY22" s="237">
        <v>265614</v>
      </c>
      <c r="HZ22" s="209">
        <v>35110</v>
      </c>
      <c r="IA22" s="209">
        <v>93296</v>
      </c>
      <c r="IB22" s="237">
        <v>831788</v>
      </c>
      <c r="IC22" s="237">
        <v>6970</v>
      </c>
      <c r="ID22" s="209">
        <v>35874</v>
      </c>
      <c r="IE22" s="237">
        <v>233</v>
      </c>
      <c r="IF22" s="209">
        <v>86</v>
      </c>
      <c r="IG22" s="209">
        <v>453</v>
      </c>
      <c r="IH22" s="237">
        <v>194242</v>
      </c>
      <c r="II22" s="237">
        <v>16053</v>
      </c>
      <c r="IJ22" s="209">
        <v>35831</v>
      </c>
    </row>
    <row r="23" spans="1:244" ht="24" customHeight="1">
      <c r="A23" s="183" t="s">
        <v>174</v>
      </c>
      <c r="B23" s="184">
        <v>197</v>
      </c>
      <c r="C23" s="170">
        <v>586397</v>
      </c>
      <c r="D23" s="170">
        <v>5393539</v>
      </c>
      <c r="E23" s="178">
        <v>0</v>
      </c>
      <c r="F23" s="179">
        <v>0</v>
      </c>
      <c r="G23" s="189">
        <v>0</v>
      </c>
      <c r="H23" s="178">
        <v>0</v>
      </c>
      <c r="I23" s="189">
        <v>0</v>
      </c>
      <c r="J23" s="189">
        <v>0</v>
      </c>
      <c r="K23" s="169">
        <v>33</v>
      </c>
      <c r="L23" s="172">
        <v>166675</v>
      </c>
      <c r="M23" s="172">
        <v>1154772</v>
      </c>
      <c r="N23" s="183" t="s">
        <v>174</v>
      </c>
      <c r="O23" s="184">
        <v>5</v>
      </c>
      <c r="P23" s="170">
        <v>8164</v>
      </c>
      <c r="Q23" s="169">
        <v>51469</v>
      </c>
      <c r="R23" s="169">
        <v>1</v>
      </c>
      <c r="S23" s="170">
        <v>986</v>
      </c>
      <c r="T23" s="169">
        <v>6751</v>
      </c>
      <c r="U23" s="169">
        <v>2</v>
      </c>
      <c r="V23" s="172">
        <v>808</v>
      </c>
      <c r="W23" s="172">
        <v>5536</v>
      </c>
      <c r="X23" s="169">
        <v>9</v>
      </c>
      <c r="Y23" s="172">
        <v>47325</v>
      </c>
      <c r="Z23" s="172">
        <v>384906</v>
      </c>
      <c r="AA23" s="183" t="s">
        <v>174</v>
      </c>
      <c r="AB23" s="184">
        <v>1</v>
      </c>
      <c r="AC23" s="170">
        <v>1417</v>
      </c>
      <c r="AD23" s="170">
        <v>9084</v>
      </c>
      <c r="AE23" s="169">
        <v>120</v>
      </c>
      <c r="AF23" s="169">
        <v>1316</v>
      </c>
      <c r="AG23" s="170">
        <v>295532</v>
      </c>
      <c r="AH23" s="170">
        <v>3123831</v>
      </c>
      <c r="AI23" s="169">
        <v>18</v>
      </c>
      <c r="AJ23" s="169">
        <v>18</v>
      </c>
      <c r="AK23" s="170">
        <v>3931</v>
      </c>
      <c r="AL23" s="170">
        <v>24842</v>
      </c>
      <c r="AM23" s="168" t="s">
        <v>174</v>
      </c>
      <c r="AN23" s="178">
        <v>0</v>
      </c>
      <c r="AO23" s="179">
        <v>0</v>
      </c>
      <c r="AP23" s="179">
        <v>0</v>
      </c>
      <c r="AQ23" s="169">
        <v>8</v>
      </c>
      <c r="AR23" s="170">
        <v>61559</v>
      </c>
      <c r="AS23" s="170">
        <v>632348</v>
      </c>
      <c r="AT23" s="169">
        <v>9</v>
      </c>
      <c r="AU23" s="171">
        <v>10</v>
      </c>
      <c r="AV23" s="172">
        <v>42193</v>
      </c>
      <c r="AW23" s="169">
        <v>3</v>
      </c>
      <c r="AX23" s="169">
        <v>3</v>
      </c>
      <c r="AY23" s="172">
        <v>488</v>
      </c>
      <c r="AZ23" s="169">
        <v>6</v>
      </c>
      <c r="BA23" s="171">
        <v>7</v>
      </c>
      <c r="BB23" s="172">
        <v>41705</v>
      </c>
      <c r="BC23" s="183" t="s">
        <v>174</v>
      </c>
      <c r="BD23" s="213">
        <v>179</v>
      </c>
      <c r="BE23" s="200">
        <v>467543</v>
      </c>
      <c r="BF23" s="200">
        <v>4256297</v>
      </c>
      <c r="BG23" s="203">
        <v>0</v>
      </c>
      <c r="BH23" s="203">
        <v>0</v>
      </c>
      <c r="BI23" s="203">
        <v>0</v>
      </c>
      <c r="BJ23" s="203">
        <v>0</v>
      </c>
      <c r="BK23" s="203">
        <v>0</v>
      </c>
      <c r="BL23" s="203">
        <v>0</v>
      </c>
      <c r="BM23" s="200">
        <v>29</v>
      </c>
      <c r="BN23" s="200">
        <v>83572</v>
      </c>
      <c r="BO23" s="200">
        <v>524156</v>
      </c>
      <c r="BP23" s="212" t="s">
        <v>174</v>
      </c>
      <c r="BQ23" s="213">
        <v>2</v>
      </c>
      <c r="BR23" s="200">
        <v>527</v>
      </c>
      <c r="BS23" s="200">
        <v>2577</v>
      </c>
      <c r="BT23" s="200">
        <v>2</v>
      </c>
      <c r="BU23" s="200">
        <v>2723</v>
      </c>
      <c r="BV23" s="200">
        <v>17155</v>
      </c>
      <c r="BW23" s="200">
        <v>1</v>
      </c>
      <c r="BX23" s="200">
        <v>308</v>
      </c>
      <c r="BY23" s="200">
        <v>1939</v>
      </c>
      <c r="BZ23" s="200">
        <v>2</v>
      </c>
      <c r="CA23" s="200">
        <v>3880</v>
      </c>
      <c r="CB23" s="200">
        <v>25188</v>
      </c>
      <c r="CC23" s="203">
        <v>0</v>
      </c>
      <c r="CD23" s="203">
        <v>0</v>
      </c>
      <c r="CE23" s="203">
        <v>0</v>
      </c>
      <c r="CF23" s="25" t="s">
        <v>174</v>
      </c>
      <c r="CG23" s="199">
        <v>110</v>
      </c>
      <c r="CH23" s="199">
        <v>1889</v>
      </c>
      <c r="CI23" s="200">
        <v>349473</v>
      </c>
      <c r="CJ23" s="201">
        <v>3515497</v>
      </c>
      <c r="CK23" s="205">
        <v>29</v>
      </c>
      <c r="CL23" s="205">
        <v>28</v>
      </c>
      <c r="CM23" s="200">
        <v>7488</v>
      </c>
      <c r="CN23" s="201">
        <v>46487</v>
      </c>
      <c r="CO23" s="202">
        <v>0</v>
      </c>
      <c r="CP23" s="204">
        <v>0</v>
      </c>
      <c r="CQ23" s="204">
        <v>0</v>
      </c>
      <c r="CR23" s="205">
        <v>4</v>
      </c>
      <c r="CS23" s="201">
        <v>19572</v>
      </c>
      <c r="CT23" s="201">
        <v>123298</v>
      </c>
      <c r="CU23" s="25" t="s">
        <v>174</v>
      </c>
      <c r="CV23" s="226">
        <v>179</v>
      </c>
      <c r="CW23" s="226">
        <v>331</v>
      </c>
      <c r="CX23" s="172">
        <v>467543</v>
      </c>
      <c r="CY23" s="170">
        <v>4256297</v>
      </c>
      <c r="CZ23" s="226">
        <v>4</v>
      </c>
      <c r="DA23" s="226">
        <v>4</v>
      </c>
      <c r="DB23" s="172">
        <v>547</v>
      </c>
      <c r="DC23" s="172">
        <v>2678</v>
      </c>
      <c r="DD23" s="227">
        <v>0</v>
      </c>
      <c r="DE23" s="227">
        <v>0</v>
      </c>
      <c r="DF23" s="189">
        <v>0</v>
      </c>
      <c r="DG23" s="179">
        <v>0</v>
      </c>
      <c r="DH23" s="226">
        <v>23</v>
      </c>
      <c r="DI23" s="226">
        <v>26</v>
      </c>
      <c r="DJ23" s="172">
        <v>21913</v>
      </c>
      <c r="DK23" s="172">
        <v>138695</v>
      </c>
      <c r="DL23" s="224" t="s">
        <v>174</v>
      </c>
      <c r="DM23" s="225">
        <v>147</v>
      </c>
      <c r="DN23" s="226">
        <v>294</v>
      </c>
      <c r="DO23" s="172">
        <v>424463</v>
      </c>
      <c r="DP23" s="170">
        <v>3986105</v>
      </c>
      <c r="DQ23" s="226">
        <v>4</v>
      </c>
      <c r="DR23" s="226">
        <v>6</v>
      </c>
      <c r="DS23" s="172">
        <v>20429</v>
      </c>
      <c r="DT23" s="172">
        <v>128361</v>
      </c>
      <c r="DU23" s="227">
        <v>0</v>
      </c>
      <c r="DV23" s="227">
        <v>0</v>
      </c>
      <c r="DW23" s="189">
        <v>0</v>
      </c>
      <c r="DX23" s="189">
        <v>0</v>
      </c>
      <c r="DY23" s="226">
        <v>1</v>
      </c>
      <c r="DZ23" s="226">
        <v>1</v>
      </c>
      <c r="EA23" s="172">
        <v>191</v>
      </c>
      <c r="EB23" s="172">
        <v>458</v>
      </c>
      <c r="EC23" s="212" t="s">
        <v>174</v>
      </c>
      <c r="ED23" s="225">
        <v>179</v>
      </c>
      <c r="EE23" s="233">
        <v>331</v>
      </c>
      <c r="EF23" s="201">
        <v>467543</v>
      </c>
      <c r="EG23" s="233">
        <v>16</v>
      </c>
      <c r="EH23" s="233">
        <v>16</v>
      </c>
      <c r="EI23" s="201">
        <v>2659</v>
      </c>
      <c r="EJ23" s="233">
        <v>115</v>
      </c>
      <c r="EK23" s="233">
        <v>208</v>
      </c>
      <c r="EL23" s="201">
        <v>101866</v>
      </c>
      <c r="EM23" s="205">
        <v>38</v>
      </c>
      <c r="EN23" s="233">
        <v>64</v>
      </c>
      <c r="EO23" s="234">
        <v>78043</v>
      </c>
      <c r="EP23" s="235">
        <v>6</v>
      </c>
      <c r="EQ23" s="205">
        <v>24</v>
      </c>
      <c r="ER23" s="234">
        <v>94826</v>
      </c>
      <c r="ES23" s="205">
        <v>2</v>
      </c>
      <c r="ET23" s="205">
        <v>10</v>
      </c>
      <c r="EU23" s="234">
        <v>53347</v>
      </c>
      <c r="EV23" s="205">
        <v>2</v>
      </c>
      <c r="EW23" s="205">
        <v>9</v>
      </c>
      <c r="EX23" s="234">
        <v>136802</v>
      </c>
      <c r="EY23" s="212" t="s">
        <v>174</v>
      </c>
      <c r="EZ23" s="225">
        <v>179</v>
      </c>
      <c r="FA23" s="233">
        <v>331</v>
      </c>
      <c r="FB23" s="200">
        <v>467543</v>
      </c>
      <c r="FC23" s="201">
        <v>4256297</v>
      </c>
      <c r="FD23" s="202">
        <v>0</v>
      </c>
      <c r="FE23" s="202">
        <v>0</v>
      </c>
      <c r="FF23" s="203">
        <v>0</v>
      </c>
      <c r="FG23" s="203">
        <v>0</v>
      </c>
      <c r="FH23" s="235">
        <v>23</v>
      </c>
      <c r="FI23" s="235">
        <v>23</v>
      </c>
      <c r="FJ23" s="170">
        <v>7729</v>
      </c>
      <c r="FK23" s="172">
        <v>47184</v>
      </c>
      <c r="FL23" s="226">
        <v>22</v>
      </c>
      <c r="FM23" s="226">
        <v>28</v>
      </c>
      <c r="FN23" s="172">
        <v>40043</v>
      </c>
      <c r="FO23" s="172">
        <v>252830</v>
      </c>
      <c r="FP23" s="226">
        <v>33</v>
      </c>
      <c r="FQ23" s="226">
        <v>49</v>
      </c>
      <c r="FR23" s="172">
        <v>44691</v>
      </c>
      <c r="FS23" s="25" t="s">
        <v>174</v>
      </c>
      <c r="FT23" s="255">
        <v>283223</v>
      </c>
      <c r="FU23" s="226">
        <v>75</v>
      </c>
      <c r="FV23" s="226">
        <v>150</v>
      </c>
      <c r="FW23" s="170">
        <v>58201</v>
      </c>
      <c r="FX23" s="172">
        <v>369513</v>
      </c>
      <c r="FY23" s="226">
        <v>13</v>
      </c>
      <c r="FZ23" s="226">
        <v>33</v>
      </c>
      <c r="GA23" s="170">
        <v>13555</v>
      </c>
      <c r="GB23" s="172">
        <v>89700</v>
      </c>
      <c r="GC23" s="226">
        <v>1</v>
      </c>
      <c r="GD23" s="226">
        <v>1</v>
      </c>
      <c r="GE23" s="172">
        <v>862</v>
      </c>
      <c r="GF23" s="172">
        <v>6933</v>
      </c>
      <c r="GG23" s="227">
        <v>0</v>
      </c>
      <c r="GH23" s="227">
        <v>0</v>
      </c>
      <c r="GI23" s="189">
        <v>0</v>
      </c>
      <c r="GJ23" s="189">
        <v>0</v>
      </c>
      <c r="GK23" s="25" t="s">
        <v>174</v>
      </c>
      <c r="GL23" s="243">
        <v>1</v>
      </c>
      <c r="GM23" s="235">
        <v>1</v>
      </c>
      <c r="GN23" s="171">
        <v>10608</v>
      </c>
      <c r="GO23" s="172">
        <v>63643</v>
      </c>
      <c r="GP23" s="235">
        <v>7</v>
      </c>
      <c r="GQ23" s="226">
        <v>27</v>
      </c>
      <c r="GR23" s="172">
        <v>101705</v>
      </c>
      <c r="GS23" s="172">
        <v>913636</v>
      </c>
      <c r="GT23" s="244">
        <v>2</v>
      </c>
      <c r="GU23" s="244">
        <v>10</v>
      </c>
      <c r="GV23" s="172">
        <v>53347</v>
      </c>
      <c r="GW23" s="172">
        <v>597788</v>
      </c>
      <c r="GX23" s="244">
        <v>2</v>
      </c>
      <c r="GY23" s="244">
        <v>9</v>
      </c>
      <c r="GZ23" s="172">
        <v>136802</v>
      </c>
      <c r="HA23" s="172">
        <v>1631847</v>
      </c>
      <c r="HB23" s="26" t="s">
        <v>174</v>
      </c>
      <c r="HC23" s="201">
        <v>457506</v>
      </c>
      <c r="HD23" s="201">
        <v>83285</v>
      </c>
      <c r="HE23" s="201">
        <v>467543</v>
      </c>
      <c r="HF23" s="201">
        <v>69912</v>
      </c>
      <c r="HG23" s="201">
        <v>28935</v>
      </c>
      <c r="HH23" s="201">
        <v>313467</v>
      </c>
      <c r="HI23" s="201">
        <v>3796</v>
      </c>
      <c r="HJ23" s="201">
        <v>2391</v>
      </c>
      <c r="HK23" s="201">
        <v>31248</v>
      </c>
      <c r="HL23" s="201">
        <v>100958</v>
      </c>
      <c r="HM23" s="201">
        <v>32563</v>
      </c>
      <c r="HN23" s="201">
        <v>85215</v>
      </c>
      <c r="HO23" s="204">
        <v>0</v>
      </c>
      <c r="HP23" s="204">
        <v>0</v>
      </c>
      <c r="HQ23" s="204">
        <v>0</v>
      </c>
      <c r="HR23" s="27" t="s">
        <v>174</v>
      </c>
      <c r="HS23" s="261">
        <v>29535</v>
      </c>
      <c r="HT23" s="201">
        <v>191</v>
      </c>
      <c r="HU23" s="201">
        <v>191</v>
      </c>
      <c r="HV23" s="239">
        <v>0</v>
      </c>
      <c r="HW23" s="204">
        <v>0</v>
      </c>
      <c r="HX23" s="204">
        <v>0</v>
      </c>
      <c r="HY23" s="234">
        <v>100803</v>
      </c>
      <c r="HZ23" s="201">
        <v>14999</v>
      </c>
      <c r="IA23" s="201">
        <v>29751</v>
      </c>
      <c r="IB23" s="234">
        <v>135654</v>
      </c>
      <c r="IC23" s="234">
        <v>308</v>
      </c>
      <c r="ID23" s="201">
        <v>308</v>
      </c>
      <c r="IE23" s="239">
        <v>0</v>
      </c>
      <c r="IF23" s="204">
        <v>0</v>
      </c>
      <c r="IG23" s="204">
        <v>0</v>
      </c>
      <c r="IH23" s="234">
        <v>16848</v>
      </c>
      <c r="II23" s="234">
        <v>3898</v>
      </c>
      <c r="IJ23" s="201">
        <v>7363</v>
      </c>
    </row>
    <row r="24" spans="1:244" ht="24" customHeight="1">
      <c r="A24" s="183" t="s">
        <v>175</v>
      </c>
      <c r="B24" s="184">
        <v>183</v>
      </c>
      <c r="C24" s="170">
        <v>727122</v>
      </c>
      <c r="D24" s="170">
        <v>7335351</v>
      </c>
      <c r="E24" s="178">
        <v>0</v>
      </c>
      <c r="F24" s="179">
        <v>0</v>
      </c>
      <c r="G24" s="189">
        <v>0</v>
      </c>
      <c r="H24" s="178">
        <v>0</v>
      </c>
      <c r="I24" s="189">
        <v>0</v>
      </c>
      <c r="J24" s="189">
        <v>0</v>
      </c>
      <c r="K24" s="169">
        <v>30</v>
      </c>
      <c r="L24" s="172">
        <v>105302</v>
      </c>
      <c r="M24" s="172">
        <v>666684</v>
      </c>
      <c r="N24" s="183" t="s">
        <v>175</v>
      </c>
      <c r="O24" s="184">
        <v>3</v>
      </c>
      <c r="P24" s="170">
        <v>8195</v>
      </c>
      <c r="Q24" s="169">
        <v>51960</v>
      </c>
      <c r="R24" s="178">
        <v>0</v>
      </c>
      <c r="S24" s="179">
        <v>0</v>
      </c>
      <c r="T24" s="178">
        <v>0</v>
      </c>
      <c r="U24" s="178">
        <v>0</v>
      </c>
      <c r="V24" s="189">
        <v>0</v>
      </c>
      <c r="W24" s="189">
        <v>0</v>
      </c>
      <c r="X24" s="169">
        <v>9</v>
      </c>
      <c r="Y24" s="172">
        <v>72353</v>
      </c>
      <c r="Z24" s="172">
        <v>808650</v>
      </c>
      <c r="AA24" s="183" t="s">
        <v>175</v>
      </c>
      <c r="AB24" s="186">
        <v>0</v>
      </c>
      <c r="AC24" s="179">
        <v>0</v>
      </c>
      <c r="AD24" s="179">
        <v>0</v>
      </c>
      <c r="AE24" s="169">
        <v>113</v>
      </c>
      <c r="AF24" s="169">
        <v>2801</v>
      </c>
      <c r="AG24" s="170">
        <v>533390</v>
      </c>
      <c r="AH24" s="170">
        <v>5758373</v>
      </c>
      <c r="AI24" s="169">
        <v>25</v>
      </c>
      <c r="AJ24" s="169">
        <v>25</v>
      </c>
      <c r="AK24" s="170">
        <v>7655</v>
      </c>
      <c r="AL24" s="170">
        <v>48256</v>
      </c>
      <c r="AM24" s="168" t="s">
        <v>175</v>
      </c>
      <c r="AN24" s="178">
        <v>0</v>
      </c>
      <c r="AO24" s="179">
        <v>0</v>
      </c>
      <c r="AP24" s="179">
        <v>0</v>
      </c>
      <c r="AQ24" s="169">
        <v>3</v>
      </c>
      <c r="AR24" s="170">
        <v>227</v>
      </c>
      <c r="AS24" s="170">
        <v>1428</v>
      </c>
      <c r="AT24" s="169">
        <v>4</v>
      </c>
      <c r="AU24" s="171">
        <v>4</v>
      </c>
      <c r="AV24" s="172">
        <v>11065</v>
      </c>
      <c r="AW24" s="169">
        <v>2</v>
      </c>
      <c r="AX24" s="169">
        <v>2</v>
      </c>
      <c r="AY24" s="172">
        <v>453</v>
      </c>
      <c r="AZ24" s="169">
        <v>2</v>
      </c>
      <c r="BA24" s="171">
        <v>2</v>
      </c>
      <c r="BB24" s="172">
        <v>10612</v>
      </c>
      <c r="BC24" s="183" t="s">
        <v>175</v>
      </c>
      <c r="BD24" s="213">
        <v>184</v>
      </c>
      <c r="BE24" s="200">
        <v>338827</v>
      </c>
      <c r="BF24" s="200">
        <v>4009530</v>
      </c>
      <c r="BG24" s="203">
        <v>0</v>
      </c>
      <c r="BH24" s="203">
        <v>0</v>
      </c>
      <c r="BI24" s="203">
        <v>0</v>
      </c>
      <c r="BJ24" s="200">
        <v>1</v>
      </c>
      <c r="BK24" s="200">
        <v>3501</v>
      </c>
      <c r="BL24" s="200">
        <v>22057</v>
      </c>
      <c r="BM24" s="200">
        <v>23</v>
      </c>
      <c r="BN24" s="200">
        <v>66289</v>
      </c>
      <c r="BO24" s="200">
        <v>548296</v>
      </c>
      <c r="BP24" s="212" t="s">
        <v>175</v>
      </c>
      <c r="BQ24" s="213">
        <v>4</v>
      </c>
      <c r="BR24" s="200">
        <v>18270</v>
      </c>
      <c r="BS24" s="200">
        <v>291673</v>
      </c>
      <c r="BT24" s="203">
        <v>0</v>
      </c>
      <c r="BU24" s="203">
        <v>0</v>
      </c>
      <c r="BV24" s="203">
        <v>0</v>
      </c>
      <c r="BW24" s="203">
        <v>0</v>
      </c>
      <c r="BX24" s="203">
        <v>0</v>
      </c>
      <c r="BY24" s="203">
        <v>0</v>
      </c>
      <c r="BZ24" s="200">
        <v>7</v>
      </c>
      <c r="CA24" s="200">
        <v>7707</v>
      </c>
      <c r="CB24" s="200">
        <v>48710</v>
      </c>
      <c r="CC24" s="203">
        <v>0</v>
      </c>
      <c r="CD24" s="203">
        <v>0</v>
      </c>
      <c r="CE24" s="203">
        <v>0</v>
      </c>
      <c r="CF24" s="25" t="s">
        <v>175</v>
      </c>
      <c r="CG24" s="199">
        <v>130</v>
      </c>
      <c r="CH24" s="199">
        <v>1101</v>
      </c>
      <c r="CI24" s="200">
        <v>237608</v>
      </c>
      <c r="CJ24" s="201">
        <v>3064205</v>
      </c>
      <c r="CK24" s="205">
        <v>17</v>
      </c>
      <c r="CL24" s="205">
        <v>17</v>
      </c>
      <c r="CM24" s="200">
        <v>5007</v>
      </c>
      <c r="CN24" s="201">
        <v>31749</v>
      </c>
      <c r="CO24" s="205">
        <v>1</v>
      </c>
      <c r="CP24" s="201">
        <v>67</v>
      </c>
      <c r="CQ24" s="201">
        <v>459</v>
      </c>
      <c r="CR24" s="205">
        <v>1</v>
      </c>
      <c r="CS24" s="201">
        <v>378</v>
      </c>
      <c r="CT24" s="201">
        <v>2381</v>
      </c>
      <c r="CU24" s="25" t="s">
        <v>175</v>
      </c>
      <c r="CV24" s="226">
        <v>184</v>
      </c>
      <c r="CW24" s="226">
        <v>285</v>
      </c>
      <c r="CX24" s="172">
        <v>338827</v>
      </c>
      <c r="CY24" s="170">
        <v>4009530</v>
      </c>
      <c r="CZ24" s="226">
        <v>3</v>
      </c>
      <c r="DA24" s="226">
        <v>3</v>
      </c>
      <c r="DB24" s="172">
        <v>312</v>
      </c>
      <c r="DC24" s="172">
        <v>1720</v>
      </c>
      <c r="DD24" s="227">
        <v>0</v>
      </c>
      <c r="DE24" s="227">
        <v>0</v>
      </c>
      <c r="DF24" s="189">
        <v>0</v>
      </c>
      <c r="DG24" s="179">
        <v>0</v>
      </c>
      <c r="DH24" s="226">
        <v>24</v>
      </c>
      <c r="DI24" s="226">
        <v>29</v>
      </c>
      <c r="DJ24" s="172">
        <v>21322</v>
      </c>
      <c r="DK24" s="172">
        <v>134015</v>
      </c>
      <c r="DL24" s="224" t="s">
        <v>175</v>
      </c>
      <c r="DM24" s="225">
        <v>155</v>
      </c>
      <c r="DN24" s="226">
        <v>251</v>
      </c>
      <c r="DO24" s="172">
        <v>306266</v>
      </c>
      <c r="DP24" s="170">
        <v>3804956</v>
      </c>
      <c r="DQ24" s="226">
        <v>2</v>
      </c>
      <c r="DR24" s="226">
        <v>2</v>
      </c>
      <c r="DS24" s="172">
        <v>10927</v>
      </c>
      <c r="DT24" s="172">
        <v>68839</v>
      </c>
      <c r="DU24" s="227">
        <v>0</v>
      </c>
      <c r="DV24" s="227">
        <v>0</v>
      </c>
      <c r="DW24" s="189">
        <v>0</v>
      </c>
      <c r="DX24" s="189">
        <v>0</v>
      </c>
      <c r="DY24" s="227">
        <v>0</v>
      </c>
      <c r="DZ24" s="227">
        <v>0</v>
      </c>
      <c r="EA24" s="189">
        <v>0</v>
      </c>
      <c r="EB24" s="189">
        <v>0</v>
      </c>
      <c r="EC24" s="212" t="s">
        <v>175</v>
      </c>
      <c r="ED24" s="225">
        <v>184</v>
      </c>
      <c r="EE24" s="233">
        <v>285</v>
      </c>
      <c r="EF24" s="201">
        <v>338827</v>
      </c>
      <c r="EG24" s="233">
        <v>16</v>
      </c>
      <c r="EH24" s="233">
        <v>17</v>
      </c>
      <c r="EI24" s="201">
        <v>12262</v>
      </c>
      <c r="EJ24" s="233">
        <v>124</v>
      </c>
      <c r="EK24" s="233">
        <v>157</v>
      </c>
      <c r="EL24" s="201">
        <v>56236</v>
      </c>
      <c r="EM24" s="205">
        <v>37</v>
      </c>
      <c r="EN24" s="233">
        <v>77</v>
      </c>
      <c r="EO24" s="234">
        <v>52508</v>
      </c>
      <c r="EP24" s="235">
        <v>4</v>
      </c>
      <c r="EQ24" s="205">
        <v>11</v>
      </c>
      <c r="ER24" s="234">
        <v>57053</v>
      </c>
      <c r="ES24" s="205">
        <v>2</v>
      </c>
      <c r="ET24" s="205">
        <v>15</v>
      </c>
      <c r="EU24" s="234">
        <v>64421</v>
      </c>
      <c r="EV24" s="205">
        <v>1</v>
      </c>
      <c r="EW24" s="205">
        <v>8</v>
      </c>
      <c r="EX24" s="234">
        <v>96347</v>
      </c>
      <c r="EY24" s="212" t="s">
        <v>175</v>
      </c>
      <c r="EZ24" s="225">
        <v>184</v>
      </c>
      <c r="FA24" s="233">
        <v>285</v>
      </c>
      <c r="FB24" s="200">
        <v>338827</v>
      </c>
      <c r="FC24" s="201">
        <v>4009530</v>
      </c>
      <c r="FD24" s="202">
        <v>0</v>
      </c>
      <c r="FE24" s="202">
        <v>0</v>
      </c>
      <c r="FF24" s="203">
        <v>0</v>
      </c>
      <c r="FG24" s="203">
        <v>0</v>
      </c>
      <c r="FH24" s="235">
        <v>16</v>
      </c>
      <c r="FI24" s="235">
        <v>16</v>
      </c>
      <c r="FJ24" s="170">
        <v>17066</v>
      </c>
      <c r="FK24" s="172">
        <v>107159</v>
      </c>
      <c r="FL24" s="226">
        <v>30</v>
      </c>
      <c r="FM24" s="226">
        <v>35</v>
      </c>
      <c r="FN24" s="172">
        <v>26752</v>
      </c>
      <c r="FO24" s="172">
        <v>164529</v>
      </c>
      <c r="FP24" s="226">
        <v>48</v>
      </c>
      <c r="FQ24" s="226">
        <v>53</v>
      </c>
      <c r="FR24" s="172">
        <v>13737</v>
      </c>
      <c r="FS24" s="25" t="s">
        <v>175</v>
      </c>
      <c r="FT24" s="255">
        <v>89273</v>
      </c>
      <c r="FU24" s="226">
        <v>54</v>
      </c>
      <c r="FV24" s="226">
        <v>79</v>
      </c>
      <c r="FW24" s="170">
        <v>38911</v>
      </c>
      <c r="FX24" s="172">
        <v>252495</v>
      </c>
      <c r="FY24" s="226">
        <v>28</v>
      </c>
      <c r="FZ24" s="226">
        <v>67</v>
      </c>
      <c r="GA24" s="170">
        <v>22821</v>
      </c>
      <c r="GB24" s="172">
        <v>323024</v>
      </c>
      <c r="GC24" s="227">
        <v>0</v>
      </c>
      <c r="GD24" s="227">
        <v>0</v>
      </c>
      <c r="GE24" s="189">
        <v>0</v>
      </c>
      <c r="GF24" s="189">
        <v>0</v>
      </c>
      <c r="GG24" s="226">
        <v>3</v>
      </c>
      <c r="GH24" s="226">
        <v>7</v>
      </c>
      <c r="GI24" s="172">
        <v>35296</v>
      </c>
      <c r="GJ24" s="172">
        <v>421887</v>
      </c>
      <c r="GK24" s="25" t="s">
        <v>175</v>
      </c>
      <c r="GL24" s="247">
        <v>0</v>
      </c>
      <c r="GM24" s="248">
        <v>0</v>
      </c>
      <c r="GN24" s="249">
        <v>0</v>
      </c>
      <c r="GO24" s="189">
        <v>0</v>
      </c>
      <c r="GP24" s="235">
        <v>1</v>
      </c>
      <c r="GQ24" s="226">
        <v>2</v>
      </c>
      <c r="GR24" s="172">
        <v>10367</v>
      </c>
      <c r="GS24" s="172">
        <v>100515</v>
      </c>
      <c r="GT24" s="244">
        <v>3</v>
      </c>
      <c r="GU24" s="244">
        <v>18</v>
      </c>
      <c r="GV24" s="172">
        <v>77530</v>
      </c>
      <c r="GW24" s="172">
        <v>1153607</v>
      </c>
      <c r="GX24" s="244">
        <v>1</v>
      </c>
      <c r="GY24" s="244">
        <v>8</v>
      </c>
      <c r="GZ24" s="172">
        <v>96347</v>
      </c>
      <c r="HA24" s="172">
        <v>1397041</v>
      </c>
      <c r="HB24" s="26" t="s">
        <v>175</v>
      </c>
      <c r="HC24" s="201">
        <v>1050278</v>
      </c>
      <c r="HD24" s="201">
        <v>56290</v>
      </c>
      <c r="HE24" s="201">
        <v>338827</v>
      </c>
      <c r="HF24" s="201">
        <v>54936</v>
      </c>
      <c r="HG24" s="201">
        <v>20525</v>
      </c>
      <c r="HH24" s="201">
        <v>232903</v>
      </c>
      <c r="HI24" s="201">
        <v>584</v>
      </c>
      <c r="HJ24" s="201">
        <v>241</v>
      </c>
      <c r="HK24" s="201">
        <v>482</v>
      </c>
      <c r="HL24" s="201">
        <v>73773</v>
      </c>
      <c r="HM24" s="201">
        <v>12910</v>
      </c>
      <c r="HN24" s="201">
        <v>26071</v>
      </c>
      <c r="HO24" s="204">
        <v>0</v>
      </c>
      <c r="HP24" s="204">
        <v>0</v>
      </c>
      <c r="HQ24" s="204">
        <v>0</v>
      </c>
      <c r="HR24" s="27" t="s">
        <v>175</v>
      </c>
      <c r="HS24" s="264">
        <v>0</v>
      </c>
      <c r="HT24" s="204">
        <v>0</v>
      </c>
      <c r="HU24" s="204">
        <v>0</v>
      </c>
      <c r="HV24" s="234">
        <v>4116</v>
      </c>
      <c r="HW24" s="201">
        <v>396</v>
      </c>
      <c r="HX24" s="201">
        <v>720</v>
      </c>
      <c r="HY24" s="234">
        <v>108225</v>
      </c>
      <c r="HZ24" s="201">
        <v>15040</v>
      </c>
      <c r="IA24" s="201">
        <v>50878</v>
      </c>
      <c r="IB24" s="234">
        <v>679639</v>
      </c>
      <c r="IC24" s="234">
        <v>6114</v>
      </c>
      <c r="ID24" s="201">
        <v>24882</v>
      </c>
      <c r="IE24" s="234">
        <v>233</v>
      </c>
      <c r="IF24" s="201">
        <v>86</v>
      </c>
      <c r="IG24" s="201">
        <v>453</v>
      </c>
      <c r="IH24" s="234">
        <v>128772</v>
      </c>
      <c r="II24" s="234">
        <v>978</v>
      </c>
      <c r="IJ24" s="201">
        <v>2438</v>
      </c>
    </row>
    <row r="25" spans="1:244" ht="24" customHeight="1">
      <c r="A25" s="183" t="s">
        <v>176</v>
      </c>
      <c r="B25" s="184">
        <v>206</v>
      </c>
      <c r="C25" s="170">
        <v>940140</v>
      </c>
      <c r="D25" s="170">
        <v>9365285</v>
      </c>
      <c r="E25" s="178">
        <v>0</v>
      </c>
      <c r="F25" s="179">
        <v>0</v>
      </c>
      <c r="G25" s="189">
        <v>0</v>
      </c>
      <c r="H25" s="169">
        <v>1</v>
      </c>
      <c r="I25" s="172">
        <v>107527</v>
      </c>
      <c r="J25" s="172">
        <v>860210</v>
      </c>
      <c r="K25" s="169">
        <v>21</v>
      </c>
      <c r="L25" s="172">
        <v>109852</v>
      </c>
      <c r="M25" s="172">
        <v>685423</v>
      </c>
      <c r="N25" s="183" t="s">
        <v>176</v>
      </c>
      <c r="O25" s="184">
        <v>5</v>
      </c>
      <c r="P25" s="170">
        <v>7669</v>
      </c>
      <c r="Q25" s="169">
        <v>57846</v>
      </c>
      <c r="R25" s="169">
        <v>1</v>
      </c>
      <c r="S25" s="170">
        <v>117</v>
      </c>
      <c r="T25" s="169">
        <v>739</v>
      </c>
      <c r="U25" s="169">
        <v>2</v>
      </c>
      <c r="V25" s="172">
        <v>2527</v>
      </c>
      <c r="W25" s="172">
        <v>15914</v>
      </c>
      <c r="X25" s="169">
        <v>7</v>
      </c>
      <c r="Y25" s="172">
        <v>44513</v>
      </c>
      <c r="Z25" s="172">
        <v>450241</v>
      </c>
      <c r="AA25" s="183" t="s">
        <v>176</v>
      </c>
      <c r="AB25" s="186">
        <v>0</v>
      </c>
      <c r="AC25" s="179">
        <v>0</v>
      </c>
      <c r="AD25" s="179">
        <v>0</v>
      </c>
      <c r="AE25" s="169">
        <v>144</v>
      </c>
      <c r="AF25" s="169">
        <v>3107</v>
      </c>
      <c r="AG25" s="170">
        <v>610141</v>
      </c>
      <c r="AH25" s="170">
        <v>6641032</v>
      </c>
      <c r="AI25" s="169">
        <v>21</v>
      </c>
      <c r="AJ25" s="169">
        <v>21</v>
      </c>
      <c r="AK25" s="170">
        <v>4968</v>
      </c>
      <c r="AL25" s="170">
        <v>31188</v>
      </c>
      <c r="AM25" s="168" t="s">
        <v>176</v>
      </c>
      <c r="AN25" s="178">
        <v>0</v>
      </c>
      <c r="AO25" s="179">
        <v>0</v>
      </c>
      <c r="AP25" s="179">
        <v>0</v>
      </c>
      <c r="AQ25" s="169">
        <v>4</v>
      </c>
      <c r="AR25" s="170">
        <v>52826</v>
      </c>
      <c r="AS25" s="170">
        <v>622692</v>
      </c>
      <c r="AT25" s="169">
        <v>8</v>
      </c>
      <c r="AU25" s="171">
        <v>8</v>
      </c>
      <c r="AV25" s="172">
        <v>36831</v>
      </c>
      <c r="AW25" s="169">
        <v>4</v>
      </c>
      <c r="AX25" s="169">
        <v>4</v>
      </c>
      <c r="AY25" s="172">
        <v>820</v>
      </c>
      <c r="AZ25" s="169">
        <v>4</v>
      </c>
      <c r="BA25" s="171">
        <v>4</v>
      </c>
      <c r="BB25" s="172">
        <v>36011</v>
      </c>
      <c r="BC25" s="183" t="s">
        <v>176</v>
      </c>
      <c r="BD25" s="213">
        <v>104</v>
      </c>
      <c r="BE25" s="200">
        <v>238660</v>
      </c>
      <c r="BF25" s="200">
        <v>1899099</v>
      </c>
      <c r="BG25" s="203">
        <v>0</v>
      </c>
      <c r="BH25" s="203">
        <v>0</v>
      </c>
      <c r="BI25" s="203">
        <v>0</v>
      </c>
      <c r="BJ25" s="200">
        <v>1</v>
      </c>
      <c r="BK25" s="200">
        <v>1674</v>
      </c>
      <c r="BL25" s="200">
        <v>10546</v>
      </c>
      <c r="BM25" s="200">
        <v>27</v>
      </c>
      <c r="BN25" s="200">
        <v>112278</v>
      </c>
      <c r="BO25" s="200">
        <v>765525</v>
      </c>
      <c r="BP25" s="212" t="s">
        <v>176</v>
      </c>
      <c r="BQ25" s="213">
        <v>2</v>
      </c>
      <c r="BR25" s="200">
        <v>4809</v>
      </c>
      <c r="BS25" s="200">
        <v>30297</v>
      </c>
      <c r="BT25" s="203">
        <v>0</v>
      </c>
      <c r="BU25" s="203">
        <v>0</v>
      </c>
      <c r="BV25" s="203">
        <v>0</v>
      </c>
      <c r="BW25" s="200">
        <v>3</v>
      </c>
      <c r="BX25" s="200">
        <v>3391</v>
      </c>
      <c r="BY25" s="200">
        <v>22208</v>
      </c>
      <c r="BZ25" s="200">
        <v>6</v>
      </c>
      <c r="CA25" s="200">
        <v>4914</v>
      </c>
      <c r="CB25" s="200">
        <v>30954</v>
      </c>
      <c r="CC25" s="203">
        <v>0</v>
      </c>
      <c r="CD25" s="203">
        <v>0</v>
      </c>
      <c r="CE25" s="203">
        <v>0</v>
      </c>
      <c r="CF25" s="25" t="s">
        <v>176</v>
      </c>
      <c r="CG25" s="199">
        <v>48</v>
      </c>
      <c r="CH25" s="199">
        <v>522</v>
      </c>
      <c r="CI25" s="200">
        <v>100264</v>
      </c>
      <c r="CJ25" s="201">
        <v>944389</v>
      </c>
      <c r="CK25" s="205">
        <v>16</v>
      </c>
      <c r="CL25" s="205">
        <v>16</v>
      </c>
      <c r="CM25" s="200">
        <v>3778</v>
      </c>
      <c r="CN25" s="201">
        <v>22320</v>
      </c>
      <c r="CO25" s="202">
        <v>0</v>
      </c>
      <c r="CP25" s="204">
        <v>0</v>
      </c>
      <c r="CQ25" s="204">
        <v>0</v>
      </c>
      <c r="CR25" s="205">
        <v>1</v>
      </c>
      <c r="CS25" s="201">
        <v>7552</v>
      </c>
      <c r="CT25" s="201">
        <v>72860</v>
      </c>
      <c r="CU25" s="25" t="s">
        <v>176</v>
      </c>
      <c r="CV25" s="226">
        <v>104</v>
      </c>
      <c r="CW25" s="226">
        <v>211</v>
      </c>
      <c r="CX25" s="172">
        <v>238660</v>
      </c>
      <c r="CY25" s="170">
        <v>1899099</v>
      </c>
      <c r="CZ25" s="226">
        <v>2</v>
      </c>
      <c r="DA25" s="226">
        <v>2</v>
      </c>
      <c r="DB25" s="172">
        <v>219</v>
      </c>
      <c r="DC25" s="172">
        <v>1072</v>
      </c>
      <c r="DD25" s="226">
        <v>1</v>
      </c>
      <c r="DE25" s="226">
        <v>1</v>
      </c>
      <c r="DF25" s="172">
        <v>466</v>
      </c>
      <c r="DG25" s="170">
        <v>1808</v>
      </c>
      <c r="DH25" s="226">
        <v>24</v>
      </c>
      <c r="DI25" s="226">
        <v>28</v>
      </c>
      <c r="DJ25" s="172">
        <v>34626</v>
      </c>
      <c r="DK25" s="172">
        <v>216606</v>
      </c>
      <c r="DL25" s="224" t="s">
        <v>176</v>
      </c>
      <c r="DM25" s="225">
        <v>75</v>
      </c>
      <c r="DN25" s="226">
        <v>177</v>
      </c>
      <c r="DO25" s="172">
        <v>200468</v>
      </c>
      <c r="DP25" s="170">
        <v>1661462</v>
      </c>
      <c r="DQ25" s="226">
        <v>2</v>
      </c>
      <c r="DR25" s="226">
        <v>3</v>
      </c>
      <c r="DS25" s="172">
        <v>2881</v>
      </c>
      <c r="DT25" s="172">
        <v>18151</v>
      </c>
      <c r="DU25" s="227">
        <v>0</v>
      </c>
      <c r="DV25" s="227">
        <v>0</v>
      </c>
      <c r="DW25" s="189">
        <v>0</v>
      </c>
      <c r="DX25" s="189">
        <v>0</v>
      </c>
      <c r="DY25" s="227">
        <v>0</v>
      </c>
      <c r="DZ25" s="227">
        <v>0</v>
      </c>
      <c r="EA25" s="189">
        <v>0</v>
      </c>
      <c r="EB25" s="189">
        <v>0</v>
      </c>
      <c r="EC25" s="212" t="s">
        <v>176</v>
      </c>
      <c r="ED25" s="225">
        <v>104</v>
      </c>
      <c r="EE25" s="233">
        <v>211</v>
      </c>
      <c r="EF25" s="201">
        <v>238660</v>
      </c>
      <c r="EG25" s="233">
        <v>16</v>
      </c>
      <c r="EH25" s="233">
        <v>21</v>
      </c>
      <c r="EI25" s="201">
        <v>20914</v>
      </c>
      <c r="EJ25" s="233">
        <v>50</v>
      </c>
      <c r="EK25" s="233">
        <v>88</v>
      </c>
      <c r="EL25" s="201">
        <v>40994</v>
      </c>
      <c r="EM25" s="205">
        <v>30</v>
      </c>
      <c r="EN25" s="233">
        <v>81</v>
      </c>
      <c r="EO25" s="234">
        <v>67163</v>
      </c>
      <c r="EP25" s="235">
        <v>7</v>
      </c>
      <c r="EQ25" s="205">
        <v>18</v>
      </c>
      <c r="ER25" s="234">
        <v>91078</v>
      </c>
      <c r="ES25" s="205">
        <v>1</v>
      </c>
      <c r="ET25" s="205">
        <v>3</v>
      </c>
      <c r="EU25" s="234">
        <v>18511</v>
      </c>
      <c r="EV25" s="202">
        <v>0</v>
      </c>
      <c r="EW25" s="202">
        <v>0</v>
      </c>
      <c r="EX25" s="239">
        <v>0</v>
      </c>
      <c r="EY25" s="212" t="s">
        <v>176</v>
      </c>
      <c r="EZ25" s="225">
        <v>104</v>
      </c>
      <c r="FA25" s="233">
        <v>211</v>
      </c>
      <c r="FB25" s="200">
        <v>238660</v>
      </c>
      <c r="FC25" s="201">
        <v>1899099</v>
      </c>
      <c r="FD25" s="202">
        <v>0</v>
      </c>
      <c r="FE25" s="202">
        <v>0</v>
      </c>
      <c r="FF25" s="203">
        <v>0</v>
      </c>
      <c r="FG25" s="203">
        <v>0</v>
      </c>
      <c r="FH25" s="235">
        <v>18</v>
      </c>
      <c r="FI25" s="235">
        <v>18</v>
      </c>
      <c r="FJ25" s="170">
        <v>23215</v>
      </c>
      <c r="FK25" s="172">
        <v>141336</v>
      </c>
      <c r="FL25" s="226">
        <v>17</v>
      </c>
      <c r="FM25" s="226">
        <v>29</v>
      </c>
      <c r="FN25" s="172">
        <v>19333</v>
      </c>
      <c r="FO25" s="172">
        <v>120387</v>
      </c>
      <c r="FP25" s="226">
        <v>26</v>
      </c>
      <c r="FQ25" s="226">
        <v>61</v>
      </c>
      <c r="FR25" s="172">
        <v>34639</v>
      </c>
      <c r="FS25" s="25" t="s">
        <v>176</v>
      </c>
      <c r="FT25" s="255">
        <v>226306</v>
      </c>
      <c r="FU25" s="226">
        <v>18</v>
      </c>
      <c r="FV25" s="226">
        <v>34</v>
      </c>
      <c r="FW25" s="170">
        <v>13541</v>
      </c>
      <c r="FX25" s="172">
        <v>88821</v>
      </c>
      <c r="FY25" s="226">
        <v>16</v>
      </c>
      <c r="FZ25" s="226">
        <v>47</v>
      </c>
      <c r="GA25" s="170">
        <v>33230</v>
      </c>
      <c r="GB25" s="172">
        <v>214665</v>
      </c>
      <c r="GC25" s="226">
        <v>2</v>
      </c>
      <c r="GD25" s="226">
        <v>2</v>
      </c>
      <c r="GE25" s="172">
        <v>7671</v>
      </c>
      <c r="GF25" s="172">
        <v>57937</v>
      </c>
      <c r="GG25" s="227">
        <v>0</v>
      </c>
      <c r="GH25" s="227">
        <v>0</v>
      </c>
      <c r="GI25" s="189">
        <v>0</v>
      </c>
      <c r="GJ25" s="189">
        <v>0</v>
      </c>
      <c r="GK25" s="25" t="s">
        <v>176</v>
      </c>
      <c r="GL25" s="243">
        <v>1</v>
      </c>
      <c r="GM25" s="235">
        <v>1</v>
      </c>
      <c r="GN25" s="171">
        <v>42730</v>
      </c>
      <c r="GO25" s="172">
        <v>320471</v>
      </c>
      <c r="GP25" s="235">
        <v>3</v>
      </c>
      <c r="GQ25" s="226">
        <v>9</v>
      </c>
      <c r="GR25" s="172">
        <v>19748</v>
      </c>
      <c r="GS25" s="172">
        <v>186550</v>
      </c>
      <c r="GT25" s="244">
        <v>3</v>
      </c>
      <c r="GU25" s="244">
        <v>10</v>
      </c>
      <c r="GV25" s="172">
        <v>44553</v>
      </c>
      <c r="GW25" s="172">
        <v>542626</v>
      </c>
      <c r="GX25" s="250">
        <v>0</v>
      </c>
      <c r="GY25" s="250">
        <v>0</v>
      </c>
      <c r="GZ25" s="189">
        <v>0</v>
      </c>
      <c r="HA25" s="189">
        <v>0</v>
      </c>
      <c r="HB25" s="26" t="s">
        <v>176</v>
      </c>
      <c r="HC25" s="201">
        <v>413455</v>
      </c>
      <c r="HD25" s="201">
        <v>57057</v>
      </c>
      <c r="HE25" s="201">
        <v>238660</v>
      </c>
      <c r="HF25" s="201">
        <v>38854</v>
      </c>
      <c r="HG25" s="201">
        <v>14390</v>
      </c>
      <c r="HH25" s="201">
        <v>96851</v>
      </c>
      <c r="HI25" s="201">
        <v>953</v>
      </c>
      <c r="HJ25" s="201">
        <v>551</v>
      </c>
      <c r="HK25" s="201">
        <v>3681</v>
      </c>
      <c r="HL25" s="201">
        <v>183108</v>
      </c>
      <c r="HM25" s="201">
        <v>24283</v>
      </c>
      <c r="HN25" s="201">
        <v>87710</v>
      </c>
      <c r="HO25" s="204">
        <v>0</v>
      </c>
      <c r="HP25" s="204">
        <v>0</v>
      </c>
      <c r="HQ25" s="204">
        <v>0</v>
      </c>
      <c r="HR25" s="27" t="s">
        <v>176</v>
      </c>
      <c r="HS25" s="261">
        <v>68837</v>
      </c>
      <c r="HT25" s="201">
        <v>1037</v>
      </c>
      <c r="HU25" s="201">
        <v>1037</v>
      </c>
      <c r="HV25" s="239">
        <v>0</v>
      </c>
      <c r="HW25" s="204">
        <v>0</v>
      </c>
      <c r="HX25" s="204">
        <v>0</v>
      </c>
      <c r="HY25" s="234">
        <v>56586</v>
      </c>
      <c r="HZ25" s="201">
        <v>5071</v>
      </c>
      <c r="IA25" s="201">
        <v>12667</v>
      </c>
      <c r="IB25" s="234">
        <v>16495</v>
      </c>
      <c r="IC25" s="234">
        <v>548</v>
      </c>
      <c r="ID25" s="201">
        <v>10684</v>
      </c>
      <c r="IE25" s="239">
        <v>0</v>
      </c>
      <c r="IF25" s="204">
        <v>0</v>
      </c>
      <c r="IG25" s="204">
        <v>0</v>
      </c>
      <c r="IH25" s="234">
        <v>48622</v>
      </c>
      <c r="II25" s="234">
        <v>11177</v>
      </c>
      <c r="IJ25" s="201">
        <v>26030</v>
      </c>
    </row>
    <row r="26" spans="1:244" ht="24" customHeight="1">
      <c r="A26" s="185" t="s">
        <v>177</v>
      </c>
      <c r="B26" s="188">
        <v>575</v>
      </c>
      <c r="C26" s="175">
        <v>2133014</v>
      </c>
      <c r="D26" s="175">
        <v>22984633</v>
      </c>
      <c r="E26" s="174">
        <v>1</v>
      </c>
      <c r="F26" s="175">
        <v>817</v>
      </c>
      <c r="G26" s="177">
        <v>5144</v>
      </c>
      <c r="H26" s="174">
        <v>2</v>
      </c>
      <c r="I26" s="177">
        <v>27580</v>
      </c>
      <c r="J26" s="177">
        <v>398077</v>
      </c>
      <c r="K26" s="174">
        <v>73</v>
      </c>
      <c r="L26" s="177">
        <v>203459</v>
      </c>
      <c r="M26" s="177">
        <v>1395820</v>
      </c>
      <c r="N26" s="185" t="s">
        <v>177</v>
      </c>
      <c r="O26" s="188">
        <v>13</v>
      </c>
      <c r="P26" s="175">
        <v>49441</v>
      </c>
      <c r="Q26" s="174">
        <v>315321</v>
      </c>
      <c r="R26" s="174">
        <v>2</v>
      </c>
      <c r="S26" s="175">
        <v>68</v>
      </c>
      <c r="T26" s="174">
        <v>471</v>
      </c>
      <c r="U26" s="174">
        <v>5</v>
      </c>
      <c r="V26" s="177">
        <v>4012</v>
      </c>
      <c r="W26" s="177">
        <v>26189</v>
      </c>
      <c r="X26" s="174">
        <v>12</v>
      </c>
      <c r="Y26" s="177">
        <v>140349</v>
      </c>
      <c r="Z26" s="177">
        <v>1114755</v>
      </c>
      <c r="AA26" s="185" t="s">
        <v>177</v>
      </c>
      <c r="AB26" s="187">
        <v>0</v>
      </c>
      <c r="AC26" s="181">
        <v>0</v>
      </c>
      <c r="AD26" s="181">
        <v>0</v>
      </c>
      <c r="AE26" s="174">
        <v>377</v>
      </c>
      <c r="AF26" s="174">
        <v>8324</v>
      </c>
      <c r="AG26" s="175">
        <v>1575062</v>
      </c>
      <c r="AH26" s="175">
        <v>18230480</v>
      </c>
      <c r="AI26" s="174">
        <v>69</v>
      </c>
      <c r="AJ26" s="174">
        <v>68</v>
      </c>
      <c r="AK26" s="175">
        <v>18719</v>
      </c>
      <c r="AL26" s="175">
        <v>117042</v>
      </c>
      <c r="AM26" s="173" t="s">
        <v>177</v>
      </c>
      <c r="AN26" s="180">
        <v>0</v>
      </c>
      <c r="AO26" s="181">
        <v>0</v>
      </c>
      <c r="AP26" s="181">
        <v>0</v>
      </c>
      <c r="AQ26" s="174">
        <v>21</v>
      </c>
      <c r="AR26" s="175">
        <v>113507</v>
      </c>
      <c r="AS26" s="175">
        <v>1381334</v>
      </c>
      <c r="AT26" s="174">
        <v>32</v>
      </c>
      <c r="AU26" s="176">
        <v>36</v>
      </c>
      <c r="AV26" s="177">
        <v>38143</v>
      </c>
      <c r="AW26" s="174">
        <v>11</v>
      </c>
      <c r="AX26" s="174">
        <v>15</v>
      </c>
      <c r="AY26" s="177">
        <v>2700</v>
      </c>
      <c r="AZ26" s="174">
        <v>21</v>
      </c>
      <c r="BA26" s="176">
        <v>21</v>
      </c>
      <c r="BB26" s="177">
        <v>35443</v>
      </c>
      <c r="BC26" s="185" t="s">
        <v>177</v>
      </c>
      <c r="BD26" s="215">
        <v>549</v>
      </c>
      <c r="BE26" s="208">
        <v>1282903</v>
      </c>
      <c r="BF26" s="208">
        <v>12820665</v>
      </c>
      <c r="BG26" s="216">
        <v>0</v>
      </c>
      <c r="BH26" s="216">
        <v>0</v>
      </c>
      <c r="BI26" s="216">
        <v>0</v>
      </c>
      <c r="BJ26" s="208">
        <v>3</v>
      </c>
      <c r="BK26" s="208">
        <v>6768</v>
      </c>
      <c r="BL26" s="208">
        <v>48230</v>
      </c>
      <c r="BM26" s="208">
        <v>78</v>
      </c>
      <c r="BN26" s="208">
        <v>262267</v>
      </c>
      <c r="BO26" s="208">
        <v>1785388</v>
      </c>
      <c r="BP26" s="214" t="s">
        <v>177</v>
      </c>
      <c r="BQ26" s="215">
        <v>14</v>
      </c>
      <c r="BR26" s="208">
        <v>38515</v>
      </c>
      <c r="BS26" s="208">
        <v>330172</v>
      </c>
      <c r="BT26" s="208">
        <v>3</v>
      </c>
      <c r="BU26" s="208">
        <v>3855</v>
      </c>
      <c r="BV26" s="208">
        <v>29120</v>
      </c>
      <c r="BW26" s="208">
        <v>5</v>
      </c>
      <c r="BX26" s="208">
        <v>32674</v>
      </c>
      <c r="BY26" s="208">
        <v>251163</v>
      </c>
      <c r="BZ26" s="208">
        <v>21</v>
      </c>
      <c r="CA26" s="208">
        <v>87650</v>
      </c>
      <c r="CB26" s="208">
        <v>1089131</v>
      </c>
      <c r="CC26" s="216">
        <v>0</v>
      </c>
      <c r="CD26" s="216">
        <v>0</v>
      </c>
      <c r="CE26" s="216">
        <v>0</v>
      </c>
      <c r="CF26" s="206" t="s">
        <v>177</v>
      </c>
      <c r="CG26" s="207">
        <v>343</v>
      </c>
      <c r="CH26" s="207">
        <v>4518</v>
      </c>
      <c r="CI26" s="208">
        <v>805904</v>
      </c>
      <c r="CJ26" s="209">
        <v>8856773</v>
      </c>
      <c r="CK26" s="210">
        <v>69</v>
      </c>
      <c r="CL26" s="210">
        <v>68</v>
      </c>
      <c r="CM26" s="208">
        <v>19662</v>
      </c>
      <c r="CN26" s="209">
        <v>122831</v>
      </c>
      <c r="CO26" s="210">
        <v>1</v>
      </c>
      <c r="CP26" s="209">
        <v>1062</v>
      </c>
      <c r="CQ26" s="209">
        <v>6691</v>
      </c>
      <c r="CR26" s="210">
        <v>12</v>
      </c>
      <c r="CS26" s="209">
        <v>24546</v>
      </c>
      <c r="CT26" s="209">
        <v>301166</v>
      </c>
      <c r="CU26" s="206" t="s">
        <v>177</v>
      </c>
      <c r="CV26" s="230">
        <v>549</v>
      </c>
      <c r="CW26" s="230">
        <v>1042</v>
      </c>
      <c r="CX26" s="177">
        <v>1282903</v>
      </c>
      <c r="CY26" s="175">
        <v>12820665</v>
      </c>
      <c r="CZ26" s="230">
        <v>18</v>
      </c>
      <c r="DA26" s="230">
        <v>18</v>
      </c>
      <c r="DB26" s="177">
        <v>2868</v>
      </c>
      <c r="DC26" s="177">
        <v>12824</v>
      </c>
      <c r="DD26" s="230">
        <v>1</v>
      </c>
      <c r="DE26" s="230">
        <v>1</v>
      </c>
      <c r="DF26" s="177">
        <v>75</v>
      </c>
      <c r="DG26" s="175">
        <v>264</v>
      </c>
      <c r="DH26" s="230">
        <v>74</v>
      </c>
      <c r="DI26" s="230">
        <v>84</v>
      </c>
      <c r="DJ26" s="177">
        <v>140404</v>
      </c>
      <c r="DK26" s="177">
        <v>896882</v>
      </c>
      <c r="DL26" s="228" t="s">
        <v>177</v>
      </c>
      <c r="DM26" s="229">
        <v>451</v>
      </c>
      <c r="DN26" s="230">
        <v>933</v>
      </c>
      <c r="DO26" s="177">
        <v>1090371</v>
      </c>
      <c r="DP26" s="175">
        <v>11556863</v>
      </c>
      <c r="DQ26" s="230">
        <v>5</v>
      </c>
      <c r="DR26" s="230">
        <v>6</v>
      </c>
      <c r="DS26" s="177">
        <v>49185</v>
      </c>
      <c r="DT26" s="177">
        <v>353832</v>
      </c>
      <c r="DU26" s="231">
        <v>0</v>
      </c>
      <c r="DV26" s="231">
        <v>0</v>
      </c>
      <c r="DW26" s="191">
        <v>0</v>
      </c>
      <c r="DX26" s="191">
        <v>0</v>
      </c>
      <c r="DY26" s="231">
        <v>0</v>
      </c>
      <c r="DZ26" s="231">
        <v>0</v>
      </c>
      <c r="EA26" s="191">
        <v>0</v>
      </c>
      <c r="EB26" s="191">
        <v>0</v>
      </c>
      <c r="EC26" s="214" t="s">
        <v>177</v>
      </c>
      <c r="ED26" s="229">
        <v>549</v>
      </c>
      <c r="EE26" s="236">
        <v>1042</v>
      </c>
      <c r="EF26" s="209">
        <v>1282903</v>
      </c>
      <c r="EG26" s="236">
        <v>61</v>
      </c>
      <c r="EH26" s="236">
        <v>93</v>
      </c>
      <c r="EI26" s="209">
        <v>8846</v>
      </c>
      <c r="EJ26" s="236">
        <v>343</v>
      </c>
      <c r="EK26" s="236">
        <v>569</v>
      </c>
      <c r="EL26" s="209">
        <v>207220</v>
      </c>
      <c r="EM26" s="210">
        <v>100</v>
      </c>
      <c r="EN26" s="236">
        <v>251</v>
      </c>
      <c r="EO26" s="237">
        <v>328597</v>
      </c>
      <c r="EP26" s="238">
        <v>23</v>
      </c>
      <c r="EQ26" s="210">
        <v>70</v>
      </c>
      <c r="ER26" s="237">
        <v>278009</v>
      </c>
      <c r="ES26" s="210">
        <v>18</v>
      </c>
      <c r="ET26" s="210">
        <v>45</v>
      </c>
      <c r="EU26" s="237">
        <v>277541</v>
      </c>
      <c r="EV26" s="210">
        <v>4</v>
      </c>
      <c r="EW26" s="210">
        <v>14</v>
      </c>
      <c r="EX26" s="237">
        <v>182690</v>
      </c>
      <c r="EY26" s="214" t="s">
        <v>177</v>
      </c>
      <c r="EZ26" s="229">
        <v>549</v>
      </c>
      <c r="FA26" s="236">
        <v>1042</v>
      </c>
      <c r="FB26" s="208">
        <v>1282903</v>
      </c>
      <c r="FC26" s="209">
        <v>12820665</v>
      </c>
      <c r="FD26" s="240">
        <v>0</v>
      </c>
      <c r="FE26" s="240">
        <v>0</v>
      </c>
      <c r="FF26" s="216">
        <v>0</v>
      </c>
      <c r="FG26" s="216">
        <v>0</v>
      </c>
      <c r="FH26" s="238">
        <v>71</v>
      </c>
      <c r="FI26" s="238">
        <v>104</v>
      </c>
      <c r="FJ26" s="175">
        <v>40190</v>
      </c>
      <c r="FK26" s="177">
        <v>252530</v>
      </c>
      <c r="FL26" s="230">
        <v>69</v>
      </c>
      <c r="FM26" s="230">
        <v>74</v>
      </c>
      <c r="FN26" s="177">
        <v>71411</v>
      </c>
      <c r="FO26" s="177">
        <v>444005</v>
      </c>
      <c r="FP26" s="230">
        <v>110</v>
      </c>
      <c r="FQ26" s="230">
        <v>137</v>
      </c>
      <c r="FR26" s="177">
        <v>97476</v>
      </c>
      <c r="FS26" s="206" t="s">
        <v>177</v>
      </c>
      <c r="FT26" s="256">
        <v>748261</v>
      </c>
      <c r="FU26" s="230">
        <v>180</v>
      </c>
      <c r="FV26" s="230">
        <v>387</v>
      </c>
      <c r="FW26" s="175">
        <v>151358</v>
      </c>
      <c r="FX26" s="177">
        <v>980311</v>
      </c>
      <c r="FY26" s="230">
        <v>67</v>
      </c>
      <c r="FZ26" s="230">
        <v>199</v>
      </c>
      <c r="GA26" s="175">
        <v>90400</v>
      </c>
      <c r="GB26" s="177">
        <v>660450</v>
      </c>
      <c r="GC26" s="230">
        <v>3</v>
      </c>
      <c r="GD26" s="230">
        <v>4</v>
      </c>
      <c r="GE26" s="177">
        <v>68400</v>
      </c>
      <c r="GF26" s="177">
        <v>513093</v>
      </c>
      <c r="GG26" s="230">
        <v>2</v>
      </c>
      <c r="GH26" s="230">
        <v>4</v>
      </c>
      <c r="GI26" s="177">
        <v>7825</v>
      </c>
      <c r="GJ26" s="177">
        <v>65481</v>
      </c>
      <c r="GK26" s="206" t="s">
        <v>177</v>
      </c>
      <c r="GL26" s="245">
        <v>2</v>
      </c>
      <c r="GM26" s="238">
        <v>3</v>
      </c>
      <c r="GN26" s="176">
        <v>15100</v>
      </c>
      <c r="GO26" s="177">
        <v>120112</v>
      </c>
      <c r="GP26" s="238">
        <v>18</v>
      </c>
      <c r="GQ26" s="230">
        <v>46</v>
      </c>
      <c r="GR26" s="177">
        <v>195233</v>
      </c>
      <c r="GS26" s="177">
        <v>2062490</v>
      </c>
      <c r="GT26" s="246">
        <v>24</v>
      </c>
      <c r="GU26" s="246">
        <v>71</v>
      </c>
      <c r="GV26" s="177">
        <v>366868</v>
      </c>
      <c r="GW26" s="177">
        <v>4535462</v>
      </c>
      <c r="GX26" s="246">
        <v>3</v>
      </c>
      <c r="GY26" s="246">
        <v>13</v>
      </c>
      <c r="GZ26" s="177">
        <v>178642</v>
      </c>
      <c r="HA26" s="177">
        <v>2438470</v>
      </c>
      <c r="HB26" s="266" t="s">
        <v>177</v>
      </c>
      <c r="HC26" s="209">
        <v>2145171</v>
      </c>
      <c r="HD26" s="209">
        <v>243779</v>
      </c>
      <c r="HE26" s="209">
        <v>1282903</v>
      </c>
      <c r="HF26" s="209">
        <v>167942</v>
      </c>
      <c r="HG26" s="209">
        <v>64756</v>
      </c>
      <c r="HH26" s="209">
        <v>706841</v>
      </c>
      <c r="HI26" s="209">
        <v>9565</v>
      </c>
      <c r="HJ26" s="209">
        <v>4429</v>
      </c>
      <c r="HK26" s="209">
        <v>79353</v>
      </c>
      <c r="HL26" s="209">
        <v>496575</v>
      </c>
      <c r="HM26" s="209">
        <v>58770</v>
      </c>
      <c r="HN26" s="209">
        <v>214581</v>
      </c>
      <c r="HO26" s="209">
        <v>704</v>
      </c>
      <c r="HP26" s="209">
        <v>343</v>
      </c>
      <c r="HQ26" s="209">
        <v>2892</v>
      </c>
      <c r="HR26" s="262" t="s">
        <v>177</v>
      </c>
      <c r="HS26" s="263">
        <v>91769</v>
      </c>
      <c r="HT26" s="209">
        <v>1850</v>
      </c>
      <c r="HU26" s="209">
        <v>6567</v>
      </c>
      <c r="HV26" s="237">
        <v>8420</v>
      </c>
      <c r="HW26" s="209">
        <v>1256</v>
      </c>
      <c r="HX26" s="209">
        <v>3734</v>
      </c>
      <c r="HY26" s="237">
        <v>761251</v>
      </c>
      <c r="HZ26" s="209">
        <v>56418</v>
      </c>
      <c r="IA26" s="209">
        <v>151840</v>
      </c>
      <c r="IB26" s="237">
        <v>132279</v>
      </c>
      <c r="IC26" s="237">
        <v>7633</v>
      </c>
      <c r="ID26" s="209">
        <v>8805</v>
      </c>
      <c r="IE26" s="237">
        <v>6694</v>
      </c>
      <c r="IF26" s="209">
        <v>2747</v>
      </c>
      <c r="IG26" s="209">
        <v>16400</v>
      </c>
      <c r="IH26" s="237">
        <v>469972</v>
      </c>
      <c r="II26" s="237">
        <v>45577</v>
      </c>
      <c r="IJ26" s="209">
        <v>91890</v>
      </c>
    </row>
    <row r="27" spans="1:244" ht="24" customHeight="1">
      <c r="A27" s="183" t="s">
        <v>178</v>
      </c>
      <c r="B27" s="184">
        <v>204</v>
      </c>
      <c r="C27" s="170">
        <v>880198</v>
      </c>
      <c r="D27" s="170">
        <v>9723046</v>
      </c>
      <c r="E27" s="178">
        <v>0</v>
      </c>
      <c r="F27" s="179">
        <v>0</v>
      </c>
      <c r="G27" s="189">
        <v>0</v>
      </c>
      <c r="H27" s="178">
        <v>0</v>
      </c>
      <c r="I27" s="189">
        <v>0</v>
      </c>
      <c r="J27" s="189">
        <v>0</v>
      </c>
      <c r="K27" s="169">
        <v>18</v>
      </c>
      <c r="L27" s="172">
        <v>67317</v>
      </c>
      <c r="M27" s="172">
        <v>434099</v>
      </c>
      <c r="N27" s="183" t="s">
        <v>178</v>
      </c>
      <c r="O27" s="184">
        <v>4</v>
      </c>
      <c r="P27" s="170">
        <v>25077</v>
      </c>
      <c r="Q27" s="169">
        <v>158586</v>
      </c>
      <c r="R27" s="169">
        <v>1</v>
      </c>
      <c r="S27" s="170">
        <v>21</v>
      </c>
      <c r="T27" s="169">
        <v>105</v>
      </c>
      <c r="U27" s="169">
        <v>1</v>
      </c>
      <c r="V27" s="172">
        <v>549</v>
      </c>
      <c r="W27" s="172">
        <v>3462</v>
      </c>
      <c r="X27" s="169">
        <v>6</v>
      </c>
      <c r="Y27" s="172">
        <v>47450</v>
      </c>
      <c r="Z27" s="172">
        <v>559002</v>
      </c>
      <c r="AA27" s="183" t="s">
        <v>178</v>
      </c>
      <c r="AB27" s="186">
        <v>0</v>
      </c>
      <c r="AC27" s="179">
        <v>0</v>
      </c>
      <c r="AD27" s="179">
        <v>0</v>
      </c>
      <c r="AE27" s="169">
        <v>135</v>
      </c>
      <c r="AF27" s="169">
        <v>3562</v>
      </c>
      <c r="AG27" s="170">
        <v>720611</v>
      </c>
      <c r="AH27" s="170">
        <v>8386056</v>
      </c>
      <c r="AI27" s="169">
        <v>26</v>
      </c>
      <c r="AJ27" s="169">
        <v>26</v>
      </c>
      <c r="AK27" s="170">
        <v>6422</v>
      </c>
      <c r="AL27" s="170">
        <v>39379</v>
      </c>
      <c r="AM27" s="168" t="s">
        <v>178</v>
      </c>
      <c r="AN27" s="178">
        <v>0</v>
      </c>
      <c r="AO27" s="179">
        <v>0</v>
      </c>
      <c r="AP27" s="179">
        <v>0</v>
      </c>
      <c r="AQ27" s="169">
        <v>13</v>
      </c>
      <c r="AR27" s="170">
        <v>12751</v>
      </c>
      <c r="AS27" s="170">
        <v>142357</v>
      </c>
      <c r="AT27" s="169">
        <v>14</v>
      </c>
      <c r="AU27" s="171">
        <v>16</v>
      </c>
      <c r="AV27" s="172">
        <v>18930</v>
      </c>
      <c r="AW27" s="169">
        <v>4</v>
      </c>
      <c r="AX27" s="169">
        <v>6</v>
      </c>
      <c r="AY27" s="172">
        <v>1729</v>
      </c>
      <c r="AZ27" s="169">
        <v>10</v>
      </c>
      <c r="BA27" s="171">
        <v>10</v>
      </c>
      <c r="BB27" s="172">
        <v>17201</v>
      </c>
      <c r="BC27" s="183" t="s">
        <v>178</v>
      </c>
      <c r="BD27" s="213">
        <v>156</v>
      </c>
      <c r="BE27" s="200">
        <v>313171</v>
      </c>
      <c r="BF27" s="200">
        <v>3030139</v>
      </c>
      <c r="BG27" s="203">
        <v>0</v>
      </c>
      <c r="BH27" s="203">
        <v>0</v>
      </c>
      <c r="BI27" s="203">
        <v>0</v>
      </c>
      <c r="BJ27" s="203">
        <v>0</v>
      </c>
      <c r="BK27" s="203">
        <v>0</v>
      </c>
      <c r="BL27" s="203">
        <v>0</v>
      </c>
      <c r="BM27" s="200">
        <v>23</v>
      </c>
      <c r="BN27" s="200">
        <v>89530</v>
      </c>
      <c r="BO27" s="200">
        <v>616614</v>
      </c>
      <c r="BP27" s="212" t="s">
        <v>178</v>
      </c>
      <c r="BQ27" s="213">
        <v>8</v>
      </c>
      <c r="BR27" s="200">
        <v>7963</v>
      </c>
      <c r="BS27" s="200">
        <v>102455</v>
      </c>
      <c r="BT27" s="200">
        <v>2</v>
      </c>
      <c r="BU27" s="200">
        <v>3191</v>
      </c>
      <c r="BV27" s="200">
        <v>24897</v>
      </c>
      <c r="BW27" s="200">
        <v>2</v>
      </c>
      <c r="BX27" s="200">
        <v>2883</v>
      </c>
      <c r="BY27" s="200">
        <v>18217</v>
      </c>
      <c r="BZ27" s="200">
        <v>3</v>
      </c>
      <c r="CA27" s="200">
        <v>582</v>
      </c>
      <c r="CB27" s="200">
        <v>3668</v>
      </c>
      <c r="CC27" s="203">
        <v>0</v>
      </c>
      <c r="CD27" s="203">
        <v>0</v>
      </c>
      <c r="CE27" s="203">
        <v>0</v>
      </c>
      <c r="CF27" s="25" t="s">
        <v>178</v>
      </c>
      <c r="CG27" s="199">
        <v>96</v>
      </c>
      <c r="CH27" s="199">
        <v>1186</v>
      </c>
      <c r="CI27" s="200">
        <v>186739</v>
      </c>
      <c r="CJ27" s="201">
        <v>2029438</v>
      </c>
      <c r="CK27" s="205">
        <v>17</v>
      </c>
      <c r="CL27" s="205">
        <v>17</v>
      </c>
      <c r="CM27" s="200">
        <v>5601</v>
      </c>
      <c r="CN27" s="201">
        <v>35280</v>
      </c>
      <c r="CO27" s="205">
        <v>1</v>
      </c>
      <c r="CP27" s="201">
        <v>1062</v>
      </c>
      <c r="CQ27" s="201">
        <v>6691</v>
      </c>
      <c r="CR27" s="205">
        <v>4</v>
      </c>
      <c r="CS27" s="201">
        <v>15620</v>
      </c>
      <c r="CT27" s="201">
        <v>192879</v>
      </c>
      <c r="CU27" s="25" t="s">
        <v>178</v>
      </c>
      <c r="CV27" s="226">
        <v>156</v>
      </c>
      <c r="CW27" s="226">
        <v>283</v>
      </c>
      <c r="CX27" s="172">
        <v>313171</v>
      </c>
      <c r="CY27" s="170">
        <v>3030139</v>
      </c>
      <c r="CZ27" s="226">
        <v>4</v>
      </c>
      <c r="DA27" s="226">
        <v>4</v>
      </c>
      <c r="DB27" s="172">
        <v>303</v>
      </c>
      <c r="DC27" s="172">
        <v>1295</v>
      </c>
      <c r="DD27" s="227">
        <v>0</v>
      </c>
      <c r="DE27" s="227">
        <v>0</v>
      </c>
      <c r="DF27" s="189">
        <v>0</v>
      </c>
      <c r="DG27" s="179">
        <v>0</v>
      </c>
      <c r="DH27" s="226">
        <v>20</v>
      </c>
      <c r="DI27" s="226">
        <v>25</v>
      </c>
      <c r="DJ27" s="172">
        <v>48244</v>
      </c>
      <c r="DK27" s="172">
        <v>304840</v>
      </c>
      <c r="DL27" s="224" t="s">
        <v>178</v>
      </c>
      <c r="DM27" s="225">
        <v>130</v>
      </c>
      <c r="DN27" s="226">
        <v>253</v>
      </c>
      <c r="DO27" s="172">
        <v>259254</v>
      </c>
      <c r="DP27" s="170">
        <v>2690172</v>
      </c>
      <c r="DQ27" s="226">
        <v>2</v>
      </c>
      <c r="DR27" s="226">
        <v>1</v>
      </c>
      <c r="DS27" s="172">
        <v>5370</v>
      </c>
      <c r="DT27" s="172">
        <v>33832</v>
      </c>
      <c r="DU27" s="227">
        <v>0</v>
      </c>
      <c r="DV27" s="227">
        <v>0</v>
      </c>
      <c r="DW27" s="189">
        <v>0</v>
      </c>
      <c r="DX27" s="189">
        <v>0</v>
      </c>
      <c r="DY27" s="227">
        <v>0</v>
      </c>
      <c r="DZ27" s="227">
        <v>0</v>
      </c>
      <c r="EA27" s="189">
        <v>0</v>
      </c>
      <c r="EB27" s="189">
        <v>0</v>
      </c>
      <c r="EC27" s="212" t="s">
        <v>178</v>
      </c>
      <c r="ED27" s="225">
        <v>156</v>
      </c>
      <c r="EE27" s="233">
        <v>283</v>
      </c>
      <c r="EF27" s="201">
        <v>313171</v>
      </c>
      <c r="EG27" s="233">
        <v>16</v>
      </c>
      <c r="EH27" s="233">
        <v>32</v>
      </c>
      <c r="EI27" s="201">
        <v>2740</v>
      </c>
      <c r="EJ27" s="233">
        <v>99</v>
      </c>
      <c r="EK27" s="233">
        <v>176</v>
      </c>
      <c r="EL27" s="201">
        <v>63286</v>
      </c>
      <c r="EM27" s="205">
        <v>26</v>
      </c>
      <c r="EN27" s="233">
        <v>43</v>
      </c>
      <c r="EO27" s="234">
        <v>72966</v>
      </c>
      <c r="EP27" s="235">
        <v>9</v>
      </c>
      <c r="EQ27" s="205">
        <v>24</v>
      </c>
      <c r="ER27" s="234">
        <v>88846</v>
      </c>
      <c r="ES27" s="205">
        <v>6</v>
      </c>
      <c r="ET27" s="205">
        <v>8</v>
      </c>
      <c r="EU27" s="234">
        <v>85333</v>
      </c>
      <c r="EV27" s="202">
        <v>0</v>
      </c>
      <c r="EW27" s="202">
        <v>0</v>
      </c>
      <c r="EX27" s="239">
        <v>0</v>
      </c>
      <c r="EY27" s="212" t="s">
        <v>178</v>
      </c>
      <c r="EZ27" s="225">
        <v>156</v>
      </c>
      <c r="FA27" s="233">
        <v>283</v>
      </c>
      <c r="FB27" s="200">
        <v>313171</v>
      </c>
      <c r="FC27" s="201">
        <v>3030139</v>
      </c>
      <c r="FD27" s="202">
        <v>0</v>
      </c>
      <c r="FE27" s="202">
        <v>0</v>
      </c>
      <c r="FF27" s="203">
        <v>0</v>
      </c>
      <c r="FG27" s="203">
        <v>0</v>
      </c>
      <c r="FH27" s="235">
        <v>20</v>
      </c>
      <c r="FI27" s="235">
        <v>38</v>
      </c>
      <c r="FJ27" s="170">
        <v>14495</v>
      </c>
      <c r="FK27" s="172">
        <v>91673</v>
      </c>
      <c r="FL27" s="226">
        <v>21</v>
      </c>
      <c r="FM27" s="226">
        <v>23</v>
      </c>
      <c r="FN27" s="172">
        <v>13025</v>
      </c>
      <c r="FO27" s="172">
        <v>81878</v>
      </c>
      <c r="FP27" s="226">
        <v>22</v>
      </c>
      <c r="FQ27" s="226">
        <v>34</v>
      </c>
      <c r="FR27" s="172">
        <v>21080</v>
      </c>
      <c r="FS27" s="25" t="s">
        <v>178</v>
      </c>
      <c r="FT27" s="255">
        <v>136231</v>
      </c>
      <c r="FU27" s="226">
        <v>59</v>
      </c>
      <c r="FV27" s="226">
        <v>126</v>
      </c>
      <c r="FW27" s="170">
        <v>64218</v>
      </c>
      <c r="FX27" s="172">
        <v>412765</v>
      </c>
      <c r="FY27" s="226">
        <v>18</v>
      </c>
      <c r="FZ27" s="226">
        <v>27</v>
      </c>
      <c r="GA27" s="170">
        <v>16962</v>
      </c>
      <c r="GB27" s="172">
        <v>164207</v>
      </c>
      <c r="GC27" s="227">
        <v>0</v>
      </c>
      <c r="GD27" s="227">
        <v>0</v>
      </c>
      <c r="GE27" s="189">
        <v>0</v>
      </c>
      <c r="GF27" s="189">
        <v>0</v>
      </c>
      <c r="GG27" s="226">
        <v>1</v>
      </c>
      <c r="GH27" s="226">
        <v>3</v>
      </c>
      <c r="GI27" s="172">
        <v>5827</v>
      </c>
      <c r="GJ27" s="172">
        <v>50070</v>
      </c>
      <c r="GK27" s="25" t="s">
        <v>178</v>
      </c>
      <c r="GL27" s="243">
        <v>1</v>
      </c>
      <c r="GM27" s="235">
        <v>1</v>
      </c>
      <c r="GN27" s="171">
        <v>7942</v>
      </c>
      <c r="GO27" s="172">
        <v>63301</v>
      </c>
      <c r="GP27" s="235">
        <v>8</v>
      </c>
      <c r="GQ27" s="226">
        <v>21</v>
      </c>
      <c r="GR27" s="172">
        <v>82663</v>
      </c>
      <c r="GS27" s="172">
        <v>948210</v>
      </c>
      <c r="GT27" s="244">
        <v>6</v>
      </c>
      <c r="GU27" s="244">
        <v>10</v>
      </c>
      <c r="GV27" s="172">
        <v>86959</v>
      </c>
      <c r="GW27" s="172">
        <v>1081804</v>
      </c>
      <c r="GX27" s="250">
        <v>0</v>
      </c>
      <c r="GY27" s="250">
        <v>0</v>
      </c>
      <c r="GZ27" s="189">
        <v>0</v>
      </c>
      <c r="HA27" s="189">
        <v>0</v>
      </c>
      <c r="HB27" s="26" t="s">
        <v>178</v>
      </c>
      <c r="HC27" s="201">
        <v>454079</v>
      </c>
      <c r="HD27" s="201">
        <v>66380</v>
      </c>
      <c r="HE27" s="201">
        <v>313171</v>
      </c>
      <c r="HF27" s="201">
        <v>36734</v>
      </c>
      <c r="HG27" s="201">
        <v>14973</v>
      </c>
      <c r="HH27" s="201">
        <v>163169</v>
      </c>
      <c r="HI27" s="201">
        <v>392</v>
      </c>
      <c r="HJ27" s="201">
        <v>285</v>
      </c>
      <c r="HK27" s="201">
        <v>501</v>
      </c>
      <c r="HL27" s="201">
        <v>137710</v>
      </c>
      <c r="HM27" s="201">
        <v>28658</v>
      </c>
      <c r="HN27" s="201">
        <v>94481</v>
      </c>
      <c r="HO27" s="204">
        <v>0</v>
      </c>
      <c r="HP27" s="204">
        <v>0</v>
      </c>
      <c r="HQ27" s="204">
        <v>0</v>
      </c>
      <c r="HR27" s="27" t="s">
        <v>178</v>
      </c>
      <c r="HS27" s="261">
        <v>91769</v>
      </c>
      <c r="HT27" s="201">
        <v>1850</v>
      </c>
      <c r="HU27" s="201">
        <v>6567</v>
      </c>
      <c r="HV27" s="234">
        <v>2916</v>
      </c>
      <c r="HW27" s="201">
        <v>727</v>
      </c>
      <c r="HX27" s="201">
        <v>2655</v>
      </c>
      <c r="HY27" s="234">
        <v>91501</v>
      </c>
      <c r="HZ27" s="201">
        <v>13262</v>
      </c>
      <c r="IA27" s="201">
        <v>28337</v>
      </c>
      <c r="IB27" s="234">
        <v>32512</v>
      </c>
      <c r="IC27" s="234">
        <v>882</v>
      </c>
      <c r="ID27" s="201">
        <v>1538</v>
      </c>
      <c r="IE27" s="234">
        <v>1957</v>
      </c>
      <c r="IF27" s="201">
        <v>995</v>
      </c>
      <c r="IG27" s="201">
        <v>5292</v>
      </c>
      <c r="IH27" s="234">
        <v>58588</v>
      </c>
      <c r="II27" s="234">
        <v>4748</v>
      </c>
      <c r="IJ27" s="201">
        <v>10631</v>
      </c>
    </row>
    <row r="28" spans="1:244" ht="24" customHeight="1">
      <c r="A28" s="183" t="s">
        <v>179</v>
      </c>
      <c r="B28" s="184">
        <v>151</v>
      </c>
      <c r="C28" s="170">
        <v>442186</v>
      </c>
      <c r="D28" s="170">
        <v>4062080</v>
      </c>
      <c r="E28" s="169">
        <v>1</v>
      </c>
      <c r="F28" s="170">
        <v>817</v>
      </c>
      <c r="G28" s="172">
        <v>5144</v>
      </c>
      <c r="H28" s="178">
        <v>0</v>
      </c>
      <c r="I28" s="189">
        <v>0</v>
      </c>
      <c r="J28" s="189">
        <v>0</v>
      </c>
      <c r="K28" s="169">
        <v>28</v>
      </c>
      <c r="L28" s="172">
        <v>75846</v>
      </c>
      <c r="M28" s="172">
        <v>529320</v>
      </c>
      <c r="N28" s="183" t="s">
        <v>179</v>
      </c>
      <c r="O28" s="184">
        <v>4</v>
      </c>
      <c r="P28" s="170">
        <v>7531</v>
      </c>
      <c r="Q28" s="169">
        <v>48332</v>
      </c>
      <c r="R28" s="178">
        <v>0</v>
      </c>
      <c r="S28" s="179">
        <v>0</v>
      </c>
      <c r="T28" s="178">
        <v>0</v>
      </c>
      <c r="U28" s="169">
        <v>3</v>
      </c>
      <c r="V28" s="172">
        <v>3042</v>
      </c>
      <c r="W28" s="172">
        <v>20076</v>
      </c>
      <c r="X28" s="169">
        <v>4</v>
      </c>
      <c r="Y28" s="172">
        <v>91983</v>
      </c>
      <c r="Z28" s="172">
        <v>551675</v>
      </c>
      <c r="AA28" s="183" t="s">
        <v>179</v>
      </c>
      <c r="AB28" s="186">
        <v>0</v>
      </c>
      <c r="AC28" s="179">
        <v>0</v>
      </c>
      <c r="AD28" s="179">
        <v>0</v>
      </c>
      <c r="AE28" s="169">
        <v>91</v>
      </c>
      <c r="AF28" s="169">
        <v>1333</v>
      </c>
      <c r="AG28" s="170">
        <v>257831</v>
      </c>
      <c r="AH28" s="170">
        <v>2874695</v>
      </c>
      <c r="AI28" s="169">
        <v>19</v>
      </c>
      <c r="AJ28" s="169">
        <v>18</v>
      </c>
      <c r="AK28" s="170">
        <v>5121</v>
      </c>
      <c r="AL28" s="170">
        <v>32743</v>
      </c>
      <c r="AM28" s="168" t="s">
        <v>179</v>
      </c>
      <c r="AN28" s="178">
        <v>0</v>
      </c>
      <c r="AO28" s="179">
        <v>0</v>
      </c>
      <c r="AP28" s="179">
        <v>0</v>
      </c>
      <c r="AQ28" s="169">
        <v>1</v>
      </c>
      <c r="AR28" s="170">
        <v>15</v>
      </c>
      <c r="AS28" s="170">
        <v>95</v>
      </c>
      <c r="AT28" s="169">
        <v>9</v>
      </c>
      <c r="AU28" s="171">
        <v>10</v>
      </c>
      <c r="AV28" s="172">
        <v>11841</v>
      </c>
      <c r="AW28" s="169">
        <v>3</v>
      </c>
      <c r="AX28" s="169">
        <v>3</v>
      </c>
      <c r="AY28" s="172">
        <v>274</v>
      </c>
      <c r="AZ28" s="169">
        <v>6</v>
      </c>
      <c r="BA28" s="171">
        <v>7</v>
      </c>
      <c r="BB28" s="172">
        <v>11567</v>
      </c>
      <c r="BC28" s="183" t="s">
        <v>179</v>
      </c>
      <c r="BD28" s="213">
        <v>184</v>
      </c>
      <c r="BE28" s="200">
        <v>501045</v>
      </c>
      <c r="BF28" s="200">
        <v>5598553</v>
      </c>
      <c r="BG28" s="203">
        <v>0</v>
      </c>
      <c r="BH28" s="203">
        <v>0</v>
      </c>
      <c r="BI28" s="203">
        <v>0</v>
      </c>
      <c r="BJ28" s="203">
        <v>0</v>
      </c>
      <c r="BK28" s="203">
        <v>0</v>
      </c>
      <c r="BL28" s="203">
        <v>0</v>
      </c>
      <c r="BM28" s="200">
        <v>24</v>
      </c>
      <c r="BN28" s="200">
        <v>59289</v>
      </c>
      <c r="BO28" s="200">
        <v>409286</v>
      </c>
      <c r="BP28" s="212" t="s">
        <v>179</v>
      </c>
      <c r="BQ28" s="213">
        <v>1</v>
      </c>
      <c r="BR28" s="200">
        <v>375</v>
      </c>
      <c r="BS28" s="200">
        <v>2365</v>
      </c>
      <c r="BT28" s="203">
        <v>0</v>
      </c>
      <c r="BU28" s="203">
        <v>0</v>
      </c>
      <c r="BV28" s="203">
        <v>0</v>
      </c>
      <c r="BW28" s="203">
        <v>0</v>
      </c>
      <c r="BX28" s="203">
        <v>0</v>
      </c>
      <c r="BY28" s="203">
        <v>0</v>
      </c>
      <c r="BZ28" s="200">
        <v>7</v>
      </c>
      <c r="CA28" s="200">
        <v>6897</v>
      </c>
      <c r="CB28" s="200">
        <v>121949</v>
      </c>
      <c r="CC28" s="203">
        <v>0</v>
      </c>
      <c r="CD28" s="203">
        <v>0</v>
      </c>
      <c r="CE28" s="203">
        <v>0</v>
      </c>
      <c r="CF28" s="25" t="s">
        <v>179</v>
      </c>
      <c r="CG28" s="199">
        <v>125</v>
      </c>
      <c r="CH28" s="199">
        <v>2214</v>
      </c>
      <c r="CI28" s="200">
        <v>420738</v>
      </c>
      <c r="CJ28" s="201">
        <v>4926843</v>
      </c>
      <c r="CK28" s="205">
        <v>23</v>
      </c>
      <c r="CL28" s="205">
        <v>23</v>
      </c>
      <c r="CM28" s="200">
        <v>5403</v>
      </c>
      <c r="CN28" s="201">
        <v>33395</v>
      </c>
      <c r="CO28" s="202">
        <v>0</v>
      </c>
      <c r="CP28" s="204">
        <v>0</v>
      </c>
      <c r="CQ28" s="204">
        <v>0</v>
      </c>
      <c r="CR28" s="205">
        <v>4</v>
      </c>
      <c r="CS28" s="201">
        <v>8343</v>
      </c>
      <c r="CT28" s="201">
        <v>104715</v>
      </c>
      <c r="CU28" s="25" t="s">
        <v>179</v>
      </c>
      <c r="CV28" s="226">
        <v>184</v>
      </c>
      <c r="CW28" s="226">
        <v>334</v>
      </c>
      <c r="CX28" s="172">
        <v>501045</v>
      </c>
      <c r="CY28" s="170">
        <v>5598553</v>
      </c>
      <c r="CZ28" s="226">
        <v>5</v>
      </c>
      <c r="DA28" s="226">
        <v>5</v>
      </c>
      <c r="DB28" s="172">
        <v>429</v>
      </c>
      <c r="DC28" s="172">
        <v>2103</v>
      </c>
      <c r="DD28" s="227">
        <v>0</v>
      </c>
      <c r="DE28" s="227">
        <v>0</v>
      </c>
      <c r="DF28" s="189">
        <v>0</v>
      </c>
      <c r="DG28" s="179">
        <v>0</v>
      </c>
      <c r="DH28" s="226">
        <v>20</v>
      </c>
      <c r="DI28" s="226">
        <v>22</v>
      </c>
      <c r="DJ28" s="172">
        <v>25716</v>
      </c>
      <c r="DK28" s="172">
        <v>173153</v>
      </c>
      <c r="DL28" s="224" t="s">
        <v>179</v>
      </c>
      <c r="DM28" s="225">
        <v>157</v>
      </c>
      <c r="DN28" s="226">
        <v>304</v>
      </c>
      <c r="DO28" s="172">
        <v>467715</v>
      </c>
      <c r="DP28" s="170">
        <v>5378026</v>
      </c>
      <c r="DQ28" s="226">
        <v>2</v>
      </c>
      <c r="DR28" s="226">
        <v>3</v>
      </c>
      <c r="DS28" s="172">
        <v>7185</v>
      </c>
      <c r="DT28" s="172">
        <v>45271</v>
      </c>
      <c r="DU28" s="227">
        <v>0</v>
      </c>
      <c r="DV28" s="227">
        <v>0</v>
      </c>
      <c r="DW28" s="189">
        <v>0</v>
      </c>
      <c r="DX28" s="189">
        <v>0</v>
      </c>
      <c r="DY28" s="227">
        <v>0</v>
      </c>
      <c r="DZ28" s="227">
        <v>0</v>
      </c>
      <c r="EA28" s="189">
        <v>0</v>
      </c>
      <c r="EB28" s="189">
        <v>0</v>
      </c>
      <c r="EC28" s="212" t="s">
        <v>179</v>
      </c>
      <c r="ED28" s="225">
        <v>184</v>
      </c>
      <c r="EE28" s="233">
        <v>334</v>
      </c>
      <c r="EF28" s="201">
        <v>501045</v>
      </c>
      <c r="EG28" s="233">
        <v>25</v>
      </c>
      <c r="EH28" s="233">
        <v>41</v>
      </c>
      <c r="EI28" s="201">
        <v>3956</v>
      </c>
      <c r="EJ28" s="233">
        <v>110</v>
      </c>
      <c r="EK28" s="233">
        <v>179</v>
      </c>
      <c r="EL28" s="201">
        <v>60242</v>
      </c>
      <c r="EM28" s="205">
        <v>29</v>
      </c>
      <c r="EN28" s="233">
        <v>42</v>
      </c>
      <c r="EO28" s="234">
        <v>51669</v>
      </c>
      <c r="EP28" s="235">
        <v>8</v>
      </c>
      <c r="EQ28" s="205">
        <v>33</v>
      </c>
      <c r="ER28" s="234">
        <v>140380</v>
      </c>
      <c r="ES28" s="205">
        <v>10</v>
      </c>
      <c r="ET28" s="205">
        <v>34</v>
      </c>
      <c r="EU28" s="234">
        <v>167951</v>
      </c>
      <c r="EV28" s="205">
        <v>2</v>
      </c>
      <c r="EW28" s="205">
        <v>5</v>
      </c>
      <c r="EX28" s="234">
        <v>76847</v>
      </c>
      <c r="EY28" s="212" t="s">
        <v>179</v>
      </c>
      <c r="EZ28" s="225">
        <v>184</v>
      </c>
      <c r="FA28" s="233">
        <v>334</v>
      </c>
      <c r="FB28" s="200">
        <v>501045</v>
      </c>
      <c r="FC28" s="201">
        <v>5598553</v>
      </c>
      <c r="FD28" s="202">
        <v>0</v>
      </c>
      <c r="FE28" s="202">
        <v>0</v>
      </c>
      <c r="FF28" s="203">
        <v>0</v>
      </c>
      <c r="FG28" s="203">
        <v>0</v>
      </c>
      <c r="FH28" s="235">
        <v>23</v>
      </c>
      <c r="FI28" s="235">
        <v>39</v>
      </c>
      <c r="FJ28" s="170">
        <v>15926</v>
      </c>
      <c r="FK28" s="172">
        <v>100088</v>
      </c>
      <c r="FL28" s="226">
        <v>22</v>
      </c>
      <c r="FM28" s="226">
        <v>24</v>
      </c>
      <c r="FN28" s="172">
        <v>6978</v>
      </c>
      <c r="FO28" s="172">
        <v>43265</v>
      </c>
      <c r="FP28" s="226">
        <v>39</v>
      </c>
      <c r="FQ28" s="226">
        <v>48</v>
      </c>
      <c r="FR28" s="172">
        <v>22558</v>
      </c>
      <c r="FS28" s="25" t="s">
        <v>179</v>
      </c>
      <c r="FT28" s="255">
        <v>221540</v>
      </c>
      <c r="FU28" s="226">
        <v>58</v>
      </c>
      <c r="FV28" s="226">
        <v>118</v>
      </c>
      <c r="FW28" s="170">
        <v>42948</v>
      </c>
      <c r="FX28" s="172">
        <v>280106</v>
      </c>
      <c r="FY28" s="226">
        <v>21</v>
      </c>
      <c r="FZ28" s="226">
        <v>31</v>
      </c>
      <c r="GA28" s="170">
        <v>20299</v>
      </c>
      <c r="GB28" s="172">
        <v>130030</v>
      </c>
      <c r="GC28" s="227">
        <v>0</v>
      </c>
      <c r="GD28" s="227">
        <v>0</v>
      </c>
      <c r="GE28" s="189">
        <v>0</v>
      </c>
      <c r="GF28" s="189">
        <v>0</v>
      </c>
      <c r="GG28" s="227">
        <v>0</v>
      </c>
      <c r="GH28" s="227">
        <v>0</v>
      </c>
      <c r="GI28" s="189">
        <v>0</v>
      </c>
      <c r="GJ28" s="189">
        <v>0</v>
      </c>
      <c r="GK28" s="25" t="s">
        <v>179</v>
      </c>
      <c r="GL28" s="243">
        <v>1</v>
      </c>
      <c r="GM28" s="235">
        <v>2</v>
      </c>
      <c r="GN28" s="171">
        <v>7158</v>
      </c>
      <c r="GO28" s="172">
        <v>56811</v>
      </c>
      <c r="GP28" s="235">
        <v>5</v>
      </c>
      <c r="GQ28" s="226">
        <v>13</v>
      </c>
      <c r="GR28" s="172">
        <v>70259</v>
      </c>
      <c r="GS28" s="172">
        <v>672178</v>
      </c>
      <c r="GT28" s="244">
        <v>14</v>
      </c>
      <c r="GU28" s="244">
        <v>55</v>
      </c>
      <c r="GV28" s="172">
        <v>242120</v>
      </c>
      <c r="GW28" s="172">
        <v>2976685</v>
      </c>
      <c r="GX28" s="244">
        <v>1</v>
      </c>
      <c r="GY28" s="244">
        <v>4</v>
      </c>
      <c r="GZ28" s="172">
        <v>72799</v>
      </c>
      <c r="HA28" s="172">
        <v>1117850</v>
      </c>
      <c r="HB28" s="26" t="s">
        <v>179</v>
      </c>
      <c r="HC28" s="201">
        <v>1224872</v>
      </c>
      <c r="HD28" s="201">
        <v>68314</v>
      </c>
      <c r="HE28" s="201">
        <v>501045</v>
      </c>
      <c r="HF28" s="201">
        <v>77087</v>
      </c>
      <c r="HG28" s="201">
        <v>28394</v>
      </c>
      <c r="HH28" s="201">
        <v>376390</v>
      </c>
      <c r="HI28" s="201">
        <v>2299</v>
      </c>
      <c r="HJ28" s="201">
        <v>942</v>
      </c>
      <c r="HK28" s="201">
        <v>14316</v>
      </c>
      <c r="HL28" s="201">
        <v>265092</v>
      </c>
      <c r="HM28" s="201">
        <v>9733</v>
      </c>
      <c r="HN28" s="201">
        <v>30762</v>
      </c>
      <c r="HO28" s="201">
        <v>704</v>
      </c>
      <c r="HP28" s="201">
        <v>343</v>
      </c>
      <c r="HQ28" s="201">
        <v>2892</v>
      </c>
      <c r="HR28" s="27" t="s">
        <v>179</v>
      </c>
      <c r="HS28" s="264">
        <v>0</v>
      </c>
      <c r="HT28" s="204">
        <v>0</v>
      </c>
      <c r="HU28" s="204">
        <v>0</v>
      </c>
      <c r="HV28" s="234">
        <v>2647</v>
      </c>
      <c r="HW28" s="201">
        <v>335</v>
      </c>
      <c r="HX28" s="201">
        <v>586</v>
      </c>
      <c r="HY28" s="234">
        <v>517795</v>
      </c>
      <c r="HZ28" s="201">
        <v>12699</v>
      </c>
      <c r="IA28" s="201">
        <v>43400</v>
      </c>
      <c r="IB28" s="234">
        <v>10000</v>
      </c>
      <c r="IC28" s="234">
        <v>5998</v>
      </c>
      <c r="ID28" s="201">
        <v>5998</v>
      </c>
      <c r="IE28" s="234">
        <v>2288</v>
      </c>
      <c r="IF28" s="201">
        <v>955</v>
      </c>
      <c r="IG28" s="201">
        <v>4019</v>
      </c>
      <c r="IH28" s="234">
        <v>346960</v>
      </c>
      <c r="II28" s="234">
        <v>8915</v>
      </c>
      <c r="IJ28" s="201">
        <v>22682</v>
      </c>
    </row>
    <row r="29" spans="1:244" ht="24" customHeight="1" thickBot="1">
      <c r="A29" s="183" t="s">
        <v>180</v>
      </c>
      <c r="B29" s="184">
        <v>220</v>
      </c>
      <c r="C29" s="170">
        <v>810630</v>
      </c>
      <c r="D29" s="170">
        <v>9199507</v>
      </c>
      <c r="E29" s="178">
        <v>0</v>
      </c>
      <c r="F29" s="179">
        <v>0</v>
      </c>
      <c r="G29" s="189">
        <v>0</v>
      </c>
      <c r="H29" s="169">
        <v>2</v>
      </c>
      <c r="I29" s="172">
        <v>27580</v>
      </c>
      <c r="J29" s="172">
        <v>398077</v>
      </c>
      <c r="K29" s="169">
        <v>27</v>
      </c>
      <c r="L29" s="172">
        <v>60296</v>
      </c>
      <c r="M29" s="172">
        <v>432401</v>
      </c>
      <c r="N29" s="183" t="s">
        <v>180</v>
      </c>
      <c r="O29" s="184">
        <v>5</v>
      </c>
      <c r="P29" s="170">
        <v>16833</v>
      </c>
      <c r="Q29" s="169">
        <v>108403</v>
      </c>
      <c r="R29" s="169">
        <v>1</v>
      </c>
      <c r="S29" s="170">
        <v>47</v>
      </c>
      <c r="T29" s="169">
        <v>366</v>
      </c>
      <c r="U29" s="169">
        <v>1</v>
      </c>
      <c r="V29" s="172">
        <v>421</v>
      </c>
      <c r="W29" s="172">
        <v>2651</v>
      </c>
      <c r="X29" s="169">
        <v>2</v>
      </c>
      <c r="Y29" s="172">
        <v>916</v>
      </c>
      <c r="Z29" s="172">
        <v>4078</v>
      </c>
      <c r="AA29" s="183" t="s">
        <v>180</v>
      </c>
      <c r="AB29" s="186">
        <v>0</v>
      </c>
      <c r="AC29" s="179">
        <v>0</v>
      </c>
      <c r="AD29" s="179">
        <v>0</v>
      </c>
      <c r="AE29" s="169">
        <v>151</v>
      </c>
      <c r="AF29" s="169">
        <v>3429</v>
      </c>
      <c r="AG29" s="170">
        <v>596620</v>
      </c>
      <c r="AH29" s="170">
        <v>6969729</v>
      </c>
      <c r="AI29" s="169">
        <v>24</v>
      </c>
      <c r="AJ29" s="169">
        <v>24</v>
      </c>
      <c r="AK29" s="170">
        <v>7176</v>
      </c>
      <c r="AL29" s="170">
        <v>44920</v>
      </c>
      <c r="AM29" s="168" t="s">
        <v>180</v>
      </c>
      <c r="AN29" s="178">
        <v>0</v>
      </c>
      <c r="AO29" s="179">
        <v>0</v>
      </c>
      <c r="AP29" s="179">
        <v>0</v>
      </c>
      <c r="AQ29" s="169">
        <v>7</v>
      </c>
      <c r="AR29" s="170">
        <v>100741</v>
      </c>
      <c r="AS29" s="170">
        <v>1238882</v>
      </c>
      <c r="AT29" s="169">
        <v>9</v>
      </c>
      <c r="AU29" s="171">
        <v>10</v>
      </c>
      <c r="AV29" s="172">
        <v>7372</v>
      </c>
      <c r="AW29" s="169">
        <v>4</v>
      </c>
      <c r="AX29" s="169">
        <v>6</v>
      </c>
      <c r="AY29" s="172">
        <v>697</v>
      </c>
      <c r="AZ29" s="169">
        <v>5</v>
      </c>
      <c r="BA29" s="171">
        <v>4</v>
      </c>
      <c r="BB29" s="172">
        <v>6675</v>
      </c>
      <c r="BC29" s="183" t="s">
        <v>180</v>
      </c>
      <c r="BD29" s="213">
        <v>209</v>
      </c>
      <c r="BE29" s="200">
        <v>468687</v>
      </c>
      <c r="BF29" s="200">
        <v>4191973</v>
      </c>
      <c r="BG29" s="203">
        <v>0</v>
      </c>
      <c r="BH29" s="203">
        <v>0</v>
      </c>
      <c r="BI29" s="203">
        <v>0</v>
      </c>
      <c r="BJ29" s="200">
        <v>3</v>
      </c>
      <c r="BK29" s="200">
        <v>6768</v>
      </c>
      <c r="BL29" s="200">
        <v>48230</v>
      </c>
      <c r="BM29" s="200">
        <v>31</v>
      </c>
      <c r="BN29" s="200">
        <v>113448</v>
      </c>
      <c r="BO29" s="200">
        <v>759488</v>
      </c>
      <c r="BP29" s="212" t="s">
        <v>180</v>
      </c>
      <c r="BQ29" s="213">
        <v>5</v>
      </c>
      <c r="BR29" s="200">
        <v>30177</v>
      </c>
      <c r="BS29" s="200">
        <v>225352</v>
      </c>
      <c r="BT29" s="200">
        <v>1</v>
      </c>
      <c r="BU29" s="200">
        <v>664</v>
      </c>
      <c r="BV29" s="200">
        <v>4223</v>
      </c>
      <c r="BW29" s="200">
        <v>3</v>
      </c>
      <c r="BX29" s="200">
        <v>29791</v>
      </c>
      <c r="BY29" s="200">
        <v>232946</v>
      </c>
      <c r="BZ29" s="200">
        <v>11</v>
      </c>
      <c r="CA29" s="200">
        <v>80171</v>
      </c>
      <c r="CB29" s="200">
        <v>963514</v>
      </c>
      <c r="CC29" s="203">
        <v>0</v>
      </c>
      <c r="CD29" s="203">
        <v>0</v>
      </c>
      <c r="CE29" s="203">
        <v>0</v>
      </c>
      <c r="CF29" s="25" t="s">
        <v>180</v>
      </c>
      <c r="CG29" s="199">
        <v>122</v>
      </c>
      <c r="CH29" s="199">
        <v>1118</v>
      </c>
      <c r="CI29" s="200">
        <v>198427</v>
      </c>
      <c r="CJ29" s="201">
        <v>1900492</v>
      </c>
      <c r="CK29" s="205">
        <v>29</v>
      </c>
      <c r="CL29" s="205">
        <v>28</v>
      </c>
      <c r="CM29" s="200">
        <v>8658</v>
      </c>
      <c r="CN29" s="201">
        <v>54156</v>
      </c>
      <c r="CO29" s="202">
        <v>0</v>
      </c>
      <c r="CP29" s="204">
        <v>0</v>
      </c>
      <c r="CQ29" s="204">
        <v>0</v>
      </c>
      <c r="CR29" s="205">
        <v>4</v>
      </c>
      <c r="CS29" s="201">
        <v>583</v>
      </c>
      <c r="CT29" s="201">
        <v>3572</v>
      </c>
      <c r="CU29" s="25" t="s">
        <v>180</v>
      </c>
      <c r="CV29" s="226">
        <v>209</v>
      </c>
      <c r="CW29" s="226">
        <v>425</v>
      </c>
      <c r="CX29" s="172">
        <v>468687</v>
      </c>
      <c r="CY29" s="170">
        <v>4191973</v>
      </c>
      <c r="CZ29" s="226">
        <v>9</v>
      </c>
      <c r="DA29" s="226">
        <v>9</v>
      </c>
      <c r="DB29" s="172">
        <v>2136</v>
      </c>
      <c r="DC29" s="172">
        <v>9426</v>
      </c>
      <c r="DD29" s="226">
        <v>1</v>
      </c>
      <c r="DE29" s="226">
        <v>1</v>
      </c>
      <c r="DF29" s="172">
        <v>75</v>
      </c>
      <c r="DG29" s="170">
        <v>264</v>
      </c>
      <c r="DH29" s="226">
        <v>34</v>
      </c>
      <c r="DI29" s="226">
        <v>37</v>
      </c>
      <c r="DJ29" s="172">
        <v>66444</v>
      </c>
      <c r="DK29" s="172">
        <v>418889</v>
      </c>
      <c r="DL29" s="224" t="s">
        <v>180</v>
      </c>
      <c r="DM29" s="225">
        <v>164</v>
      </c>
      <c r="DN29" s="226">
        <v>376</v>
      </c>
      <c r="DO29" s="172">
        <v>363402</v>
      </c>
      <c r="DP29" s="170">
        <v>3488665</v>
      </c>
      <c r="DQ29" s="226">
        <v>1</v>
      </c>
      <c r="DR29" s="226">
        <v>2</v>
      </c>
      <c r="DS29" s="172">
        <v>36630</v>
      </c>
      <c r="DT29" s="172">
        <v>274729</v>
      </c>
      <c r="DU29" s="227">
        <v>0</v>
      </c>
      <c r="DV29" s="227">
        <v>0</v>
      </c>
      <c r="DW29" s="189">
        <v>0</v>
      </c>
      <c r="DX29" s="189">
        <v>0</v>
      </c>
      <c r="DY29" s="227">
        <v>0</v>
      </c>
      <c r="DZ29" s="227">
        <v>0</v>
      </c>
      <c r="EA29" s="189">
        <v>0</v>
      </c>
      <c r="EB29" s="189">
        <v>0</v>
      </c>
      <c r="EC29" s="212" t="s">
        <v>180</v>
      </c>
      <c r="ED29" s="225">
        <v>209</v>
      </c>
      <c r="EE29" s="233">
        <v>425</v>
      </c>
      <c r="EF29" s="201">
        <v>468687</v>
      </c>
      <c r="EG29" s="233">
        <v>20</v>
      </c>
      <c r="EH29" s="233">
        <v>20</v>
      </c>
      <c r="EI29" s="201">
        <v>2150</v>
      </c>
      <c r="EJ29" s="233">
        <v>134</v>
      </c>
      <c r="EK29" s="233">
        <v>214</v>
      </c>
      <c r="EL29" s="201">
        <v>83692</v>
      </c>
      <c r="EM29" s="205">
        <v>45</v>
      </c>
      <c r="EN29" s="233">
        <v>166</v>
      </c>
      <c r="EO29" s="234">
        <v>203962</v>
      </c>
      <c r="EP29" s="235">
        <v>6</v>
      </c>
      <c r="EQ29" s="205">
        <v>13</v>
      </c>
      <c r="ER29" s="234">
        <v>48783</v>
      </c>
      <c r="ES29" s="205">
        <v>2</v>
      </c>
      <c r="ET29" s="205">
        <v>3</v>
      </c>
      <c r="EU29" s="234">
        <v>24257</v>
      </c>
      <c r="EV29" s="205">
        <v>2</v>
      </c>
      <c r="EW29" s="205">
        <v>9</v>
      </c>
      <c r="EX29" s="234">
        <v>105843</v>
      </c>
      <c r="EY29" s="212" t="s">
        <v>180</v>
      </c>
      <c r="EZ29" s="225">
        <v>209</v>
      </c>
      <c r="FA29" s="233">
        <v>425</v>
      </c>
      <c r="FB29" s="200">
        <v>468687</v>
      </c>
      <c r="FC29" s="201">
        <v>4191973</v>
      </c>
      <c r="FD29" s="202">
        <v>0</v>
      </c>
      <c r="FE29" s="202">
        <v>0</v>
      </c>
      <c r="FF29" s="203">
        <v>0</v>
      </c>
      <c r="FG29" s="203">
        <v>0</v>
      </c>
      <c r="FH29" s="235">
        <v>28</v>
      </c>
      <c r="FI29" s="235">
        <v>27</v>
      </c>
      <c r="FJ29" s="170">
        <v>9769</v>
      </c>
      <c r="FK29" s="172">
        <v>60769</v>
      </c>
      <c r="FL29" s="226">
        <v>26</v>
      </c>
      <c r="FM29" s="226">
        <v>27</v>
      </c>
      <c r="FN29" s="172">
        <v>51408</v>
      </c>
      <c r="FO29" s="172">
        <v>318862</v>
      </c>
      <c r="FP29" s="226">
        <v>49</v>
      </c>
      <c r="FQ29" s="226">
        <v>55</v>
      </c>
      <c r="FR29" s="172">
        <v>53838</v>
      </c>
      <c r="FS29" s="25" t="s">
        <v>180</v>
      </c>
      <c r="FT29" s="255">
        <v>390490</v>
      </c>
      <c r="FU29" s="226">
        <v>63</v>
      </c>
      <c r="FV29" s="226">
        <v>143</v>
      </c>
      <c r="FW29" s="170">
        <v>44192</v>
      </c>
      <c r="FX29" s="172">
        <v>287440</v>
      </c>
      <c r="FY29" s="226">
        <v>28</v>
      </c>
      <c r="FZ29" s="226">
        <v>141</v>
      </c>
      <c r="GA29" s="170">
        <v>53139</v>
      </c>
      <c r="GB29" s="172">
        <v>366213</v>
      </c>
      <c r="GC29" s="226">
        <v>3</v>
      </c>
      <c r="GD29" s="226">
        <v>4</v>
      </c>
      <c r="GE29" s="172">
        <v>68400</v>
      </c>
      <c r="GF29" s="172">
        <v>513093</v>
      </c>
      <c r="GG29" s="226">
        <v>1</v>
      </c>
      <c r="GH29" s="226">
        <v>1</v>
      </c>
      <c r="GI29" s="172">
        <v>1998</v>
      </c>
      <c r="GJ29" s="172">
        <v>15411</v>
      </c>
      <c r="GK29" s="25" t="s">
        <v>180</v>
      </c>
      <c r="GL29" s="247">
        <v>0</v>
      </c>
      <c r="GM29" s="248">
        <v>0</v>
      </c>
      <c r="GN29" s="249">
        <v>0</v>
      </c>
      <c r="GO29" s="189">
        <v>0</v>
      </c>
      <c r="GP29" s="235">
        <v>5</v>
      </c>
      <c r="GQ29" s="226">
        <v>12</v>
      </c>
      <c r="GR29" s="172">
        <v>42311</v>
      </c>
      <c r="GS29" s="172">
        <v>442102</v>
      </c>
      <c r="GT29" s="244">
        <v>4</v>
      </c>
      <c r="GU29" s="244">
        <v>6</v>
      </c>
      <c r="GV29" s="172">
        <v>37789</v>
      </c>
      <c r="GW29" s="172">
        <v>476973</v>
      </c>
      <c r="GX29" s="244">
        <v>2</v>
      </c>
      <c r="GY29" s="244">
        <v>9</v>
      </c>
      <c r="GZ29" s="172">
        <v>105843</v>
      </c>
      <c r="HA29" s="172">
        <v>1320620</v>
      </c>
      <c r="HB29" s="26" t="s">
        <v>180</v>
      </c>
      <c r="HC29" s="201">
        <v>466220</v>
      </c>
      <c r="HD29" s="201">
        <v>109085</v>
      </c>
      <c r="HE29" s="201">
        <v>468687</v>
      </c>
      <c r="HF29" s="201">
        <v>54121</v>
      </c>
      <c r="HG29" s="201">
        <v>21389</v>
      </c>
      <c r="HH29" s="201">
        <v>167282</v>
      </c>
      <c r="HI29" s="201">
        <v>6874</v>
      </c>
      <c r="HJ29" s="201">
        <v>3202</v>
      </c>
      <c r="HK29" s="201">
        <v>64536</v>
      </c>
      <c r="HL29" s="201">
        <v>93773</v>
      </c>
      <c r="HM29" s="201">
        <v>20379</v>
      </c>
      <c r="HN29" s="201">
        <v>89338</v>
      </c>
      <c r="HO29" s="204">
        <v>0</v>
      </c>
      <c r="HP29" s="204">
        <v>0</v>
      </c>
      <c r="HQ29" s="204">
        <v>0</v>
      </c>
      <c r="HR29" s="27" t="s">
        <v>180</v>
      </c>
      <c r="HS29" s="264">
        <v>0</v>
      </c>
      <c r="HT29" s="204">
        <v>0</v>
      </c>
      <c r="HU29" s="204">
        <v>0</v>
      </c>
      <c r="HV29" s="234">
        <v>2857</v>
      </c>
      <c r="HW29" s="201">
        <v>194</v>
      </c>
      <c r="HX29" s="201">
        <v>493</v>
      </c>
      <c r="HY29" s="234">
        <v>151955</v>
      </c>
      <c r="HZ29" s="201">
        <v>30457</v>
      </c>
      <c r="IA29" s="201">
        <v>80103</v>
      </c>
      <c r="IB29" s="234">
        <v>89767</v>
      </c>
      <c r="IC29" s="234">
        <v>753</v>
      </c>
      <c r="ID29" s="201">
        <v>1269</v>
      </c>
      <c r="IE29" s="234">
        <v>2449</v>
      </c>
      <c r="IF29" s="201">
        <v>797</v>
      </c>
      <c r="IG29" s="201">
        <v>7089</v>
      </c>
      <c r="IH29" s="234">
        <v>64424</v>
      </c>
      <c r="II29" s="234">
        <v>31914</v>
      </c>
      <c r="IJ29" s="201">
        <v>58577</v>
      </c>
    </row>
    <row r="30" spans="1:244" ht="34.5" customHeight="1" thickBot="1">
      <c r="A30" s="13" t="s">
        <v>114</v>
      </c>
      <c r="B30" s="182">
        <v>4.35</v>
      </c>
      <c r="C30" s="165">
        <v>70.07</v>
      </c>
      <c r="D30" s="165">
        <v>83.63</v>
      </c>
      <c r="E30" s="164">
        <v>100</v>
      </c>
      <c r="F30" s="165">
        <v>-84.05</v>
      </c>
      <c r="G30" s="167">
        <v>-83.57</v>
      </c>
      <c r="H30" s="164">
        <v>-9.09</v>
      </c>
      <c r="I30" s="167">
        <v>104.83</v>
      </c>
      <c r="J30" s="167">
        <v>124.68</v>
      </c>
      <c r="K30" s="190">
        <v>-15</v>
      </c>
      <c r="L30" s="167">
        <v>22.14</v>
      </c>
      <c r="M30" s="167">
        <v>23.55</v>
      </c>
      <c r="N30" s="13" t="s">
        <v>27</v>
      </c>
      <c r="O30" s="182">
        <v>-20.37</v>
      </c>
      <c r="P30" s="165">
        <v>61.14</v>
      </c>
      <c r="Q30" s="164">
        <v>83.98</v>
      </c>
      <c r="R30" s="164">
        <v>12.5</v>
      </c>
      <c r="S30" s="167">
        <v>-74.76</v>
      </c>
      <c r="T30" s="167">
        <v>-77.17</v>
      </c>
      <c r="U30" s="164">
        <v>35.71</v>
      </c>
      <c r="V30" s="167">
        <v>193.41</v>
      </c>
      <c r="W30" s="167">
        <v>199.68</v>
      </c>
      <c r="X30" s="164">
        <v>-30.7</v>
      </c>
      <c r="Y30" s="165">
        <v>236.06</v>
      </c>
      <c r="Z30" s="167">
        <v>210.02</v>
      </c>
      <c r="AA30" s="13" t="s">
        <v>27</v>
      </c>
      <c r="AB30" s="182">
        <v>-50</v>
      </c>
      <c r="AC30" s="165">
        <v>-46.79</v>
      </c>
      <c r="AD30" s="165">
        <v>-49.52</v>
      </c>
      <c r="AE30" s="164">
        <v>13.36</v>
      </c>
      <c r="AF30" s="164">
        <v>66.56</v>
      </c>
      <c r="AG30" s="165">
        <v>72.45</v>
      </c>
      <c r="AH30" s="165">
        <v>83.35</v>
      </c>
      <c r="AI30" s="164">
        <v>4.83</v>
      </c>
      <c r="AJ30" s="164">
        <v>24.57</v>
      </c>
      <c r="AK30" s="165">
        <v>32.66</v>
      </c>
      <c r="AL30" s="165">
        <v>32.8</v>
      </c>
      <c r="AM30" s="28" t="s">
        <v>27</v>
      </c>
      <c r="AN30" s="164">
        <v>33.33</v>
      </c>
      <c r="AO30" s="165">
        <v>157.92</v>
      </c>
      <c r="AP30" s="165">
        <v>163.91</v>
      </c>
      <c r="AQ30" s="164">
        <v>52.63</v>
      </c>
      <c r="AR30" s="165">
        <v>256.32</v>
      </c>
      <c r="AS30" s="165">
        <v>334.5</v>
      </c>
      <c r="AT30" s="164">
        <v>-8.08</v>
      </c>
      <c r="AU30" s="166">
        <v>-55.48</v>
      </c>
      <c r="AV30" s="167">
        <v>-33.51</v>
      </c>
      <c r="AW30" s="164">
        <v>19.23</v>
      </c>
      <c r="AX30" s="164">
        <v>-68.66</v>
      </c>
      <c r="AY30" s="167">
        <v>-51.14</v>
      </c>
      <c r="AZ30" s="164">
        <v>-17.81</v>
      </c>
      <c r="BA30" s="166">
        <v>-23.17</v>
      </c>
      <c r="BB30" s="167">
        <v>-32.46</v>
      </c>
      <c r="BC30" s="13" t="s">
        <v>27</v>
      </c>
      <c r="BD30" s="211">
        <v>13.61</v>
      </c>
      <c r="BE30" s="165">
        <v>32.9</v>
      </c>
      <c r="BF30" s="165">
        <v>46.65</v>
      </c>
      <c r="BG30" s="165">
        <v>-75</v>
      </c>
      <c r="BH30" s="165">
        <v>14.5</v>
      </c>
      <c r="BI30" s="165">
        <v>22.93</v>
      </c>
      <c r="BJ30" s="165">
        <v>50</v>
      </c>
      <c r="BK30" s="165">
        <v>-50.33</v>
      </c>
      <c r="BL30" s="165">
        <v>-59.2</v>
      </c>
      <c r="BM30" s="165">
        <v>-4.73</v>
      </c>
      <c r="BN30" s="165">
        <v>-2.3</v>
      </c>
      <c r="BO30" s="165">
        <v>-6.53</v>
      </c>
      <c r="BP30" s="13" t="s">
        <v>27</v>
      </c>
      <c r="BQ30" s="211">
        <v>52.17</v>
      </c>
      <c r="BR30" s="165">
        <v>133.46</v>
      </c>
      <c r="BS30" s="165">
        <v>269.7</v>
      </c>
      <c r="BT30" s="165">
        <v>-45.45</v>
      </c>
      <c r="BU30" s="165">
        <v>-38.32</v>
      </c>
      <c r="BV30" s="165">
        <v>-30.39</v>
      </c>
      <c r="BW30" s="165">
        <v>55.56</v>
      </c>
      <c r="BX30" s="165">
        <v>86.3</v>
      </c>
      <c r="BY30" s="165">
        <v>123.35</v>
      </c>
      <c r="BZ30" s="165">
        <v>7.14</v>
      </c>
      <c r="CA30" s="165">
        <v>247.06</v>
      </c>
      <c r="CB30" s="165">
        <v>484.03</v>
      </c>
      <c r="CC30" s="165">
        <v>300</v>
      </c>
      <c r="CD30" s="165">
        <v>-6.94</v>
      </c>
      <c r="CE30" s="165">
        <v>-44.59</v>
      </c>
      <c r="CF30" s="28" t="s">
        <v>27</v>
      </c>
      <c r="CG30" s="197">
        <v>21.64</v>
      </c>
      <c r="CH30" s="197">
        <v>55.09</v>
      </c>
      <c r="CI30" s="165">
        <v>51.34</v>
      </c>
      <c r="CJ30" s="167">
        <v>61.3</v>
      </c>
      <c r="CK30" s="198">
        <v>13.99</v>
      </c>
      <c r="CL30" s="198">
        <v>4.96</v>
      </c>
      <c r="CM30" s="165">
        <v>7.92</v>
      </c>
      <c r="CN30" s="167">
        <v>6.93</v>
      </c>
      <c r="CO30" s="198">
        <v>150</v>
      </c>
      <c r="CP30" s="167">
        <v>458.68</v>
      </c>
      <c r="CQ30" s="167">
        <v>338.62</v>
      </c>
      <c r="CR30" s="198">
        <v>-30.77</v>
      </c>
      <c r="CS30" s="167">
        <v>-66.5</v>
      </c>
      <c r="CT30" s="167">
        <v>-65.65</v>
      </c>
      <c r="CU30" s="28" t="s">
        <v>27</v>
      </c>
      <c r="CV30" s="232">
        <v>13.61</v>
      </c>
      <c r="CW30" s="232">
        <v>15.66</v>
      </c>
      <c r="CX30" s="167">
        <v>32.9</v>
      </c>
      <c r="CY30" s="165">
        <v>46.65</v>
      </c>
      <c r="CZ30" s="232">
        <v>-24.69</v>
      </c>
      <c r="DA30" s="232">
        <v>-34.41</v>
      </c>
      <c r="DB30" s="167">
        <v>-29.22</v>
      </c>
      <c r="DC30" s="167">
        <v>-32.09</v>
      </c>
      <c r="DD30" s="232">
        <v>0</v>
      </c>
      <c r="DE30" s="232">
        <v>0</v>
      </c>
      <c r="DF30" s="167">
        <v>-24.86</v>
      </c>
      <c r="DG30" s="165">
        <v>-18.36</v>
      </c>
      <c r="DH30" s="232">
        <v>-5.37</v>
      </c>
      <c r="DI30" s="232">
        <v>-4.55</v>
      </c>
      <c r="DJ30" s="167">
        <v>32.87</v>
      </c>
      <c r="DK30" s="167">
        <v>36.74</v>
      </c>
      <c r="DL30" s="39" t="s">
        <v>27</v>
      </c>
      <c r="DM30" s="218">
        <v>20.99</v>
      </c>
      <c r="DN30" s="219">
        <v>19.72</v>
      </c>
      <c r="DO30" s="220">
        <v>25.95</v>
      </c>
      <c r="DP30" s="221">
        <v>36.58</v>
      </c>
      <c r="DQ30" s="219">
        <v>23.53</v>
      </c>
      <c r="DR30" s="219">
        <v>60</v>
      </c>
      <c r="DS30" s="220">
        <v>409.43</v>
      </c>
      <c r="DT30" s="220">
        <v>855.5</v>
      </c>
      <c r="DU30" s="222">
        <v>0</v>
      </c>
      <c r="DV30" s="222">
        <v>0</v>
      </c>
      <c r="DW30" s="223">
        <v>0</v>
      </c>
      <c r="DX30" s="223">
        <v>0</v>
      </c>
      <c r="DY30" s="219">
        <v>-33.33</v>
      </c>
      <c r="DZ30" s="219">
        <v>-33.33</v>
      </c>
      <c r="EA30" s="220">
        <v>-28.98</v>
      </c>
      <c r="EB30" s="220">
        <v>-2.52</v>
      </c>
      <c r="EC30" s="13" t="s">
        <v>27</v>
      </c>
      <c r="ED30" s="218">
        <v>13.61</v>
      </c>
      <c r="EE30" s="232">
        <v>15.66</v>
      </c>
      <c r="EF30" s="167">
        <v>32.9</v>
      </c>
      <c r="EG30" s="232">
        <v>-9.28</v>
      </c>
      <c r="EH30" s="232">
        <v>-9.28</v>
      </c>
      <c r="EI30" s="167">
        <v>51.49</v>
      </c>
      <c r="EJ30" s="232">
        <v>16.91</v>
      </c>
      <c r="EK30" s="232">
        <v>8.48</v>
      </c>
      <c r="EL30" s="167">
        <v>6.49</v>
      </c>
      <c r="EM30" s="198">
        <v>23.57</v>
      </c>
      <c r="EN30" s="232">
        <v>52.18</v>
      </c>
      <c r="EO30" s="166">
        <v>17.08</v>
      </c>
      <c r="EP30" s="198">
        <v>35.71</v>
      </c>
      <c r="EQ30" s="198">
        <v>-33.71</v>
      </c>
      <c r="ER30" s="166">
        <v>12.09</v>
      </c>
      <c r="ES30" s="198">
        <v>32</v>
      </c>
      <c r="ET30" s="198">
        <v>22.02</v>
      </c>
      <c r="EU30" s="166">
        <v>29.2</v>
      </c>
      <c r="EV30" s="198">
        <v>233.33</v>
      </c>
      <c r="EW30" s="198">
        <v>192.86</v>
      </c>
      <c r="EX30" s="166">
        <v>295.78</v>
      </c>
      <c r="EY30" s="28" t="s">
        <v>27</v>
      </c>
      <c r="EZ30" s="218">
        <v>13.61</v>
      </c>
      <c r="FA30" s="232">
        <v>15.66</v>
      </c>
      <c r="FB30" s="165">
        <v>32.9</v>
      </c>
      <c r="FC30" s="167">
        <v>46.65</v>
      </c>
      <c r="FD30" s="257">
        <v>-100</v>
      </c>
      <c r="FE30" s="258">
        <v>0</v>
      </c>
      <c r="FF30" s="259">
        <v>-100</v>
      </c>
      <c r="FG30" s="259">
        <v>-100</v>
      </c>
      <c r="FH30" s="198">
        <v>-13.33</v>
      </c>
      <c r="FI30" s="198">
        <v>-10.42</v>
      </c>
      <c r="FJ30" s="165">
        <v>49.4</v>
      </c>
      <c r="FK30" s="167">
        <v>60.26</v>
      </c>
      <c r="FL30" s="232">
        <v>3.63</v>
      </c>
      <c r="FM30" s="232">
        <v>6.54</v>
      </c>
      <c r="FN30" s="167">
        <v>-10.22</v>
      </c>
      <c r="FO30" s="167">
        <v>-9.34</v>
      </c>
      <c r="FP30" s="232">
        <v>4.62</v>
      </c>
      <c r="FQ30" s="232">
        <v>-1.35</v>
      </c>
      <c r="FR30" s="167">
        <v>12.67</v>
      </c>
      <c r="FS30" s="28" t="s">
        <v>27</v>
      </c>
      <c r="FT30" s="167">
        <v>10.31</v>
      </c>
      <c r="FU30" s="232">
        <v>31.13</v>
      </c>
      <c r="FV30" s="232">
        <v>12.12</v>
      </c>
      <c r="FW30" s="165">
        <v>-4.27</v>
      </c>
      <c r="FX30" s="167">
        <v>-3.58</v>
      </c>
      <c r="FY30" s="232">
        <v>52.78</v>
      </c>
      <c r="FZ30" s="232">
        <v>90.43</v>
      </c>
      <c r="GA30" s="165">
        <v>53.24</v>
      </c>
      <c r="GB30" s="167">
        <v>50.41</v>
      </c>
      <c r="GC30" s="232">
        <v>-37.5</v>
      </c>
      <c r="GD30" s="232">
        <v>-29.41</v>
      </c>
      <c r="GE30" s="167">
        <v>113.6</v>
      </c>
      <c r="GF30" s="167">
        <v>111.39</v>
      </c>
      <c r="GG30" s="232">
        <v>-40</v>
      </c>
      <c r="GH30" s="232">
        <v>-37.93</v>
      </c>
      <c r="GI30" s="167">
        <v>30.37</v>
      </c>
      <c r="GJ30" s="167">
        <v>80.89</v>
      </c>
      <c r="GK30" s="28" t="s">
        <v>27</v>
      </c>
      <c r="GL30" s="198">
        <v>50</v>
      </c>
      <c r="GM30" s="198">
        <v>-12.5</v>
      </c>
      <c r="GN30" s="166">
        <v>-45.78</v>
      </c>
      <c r="GO30" s="167">
        <v>-57.73</v>
      </c>
      <c r="GP30" s="198">
        <v>33.33</v>
      </c>
      <c r="GQ30" s="232">
        <v>-48.07</v>
      </c>
      <c r="GR30" s="167">
        <v>18.74</v>
      </c>
      <c r="GS30" s="167">
        <v>20.24</v>
      </c>
      <c r="GT30" s="242">
        <v>41.94</v>
      </c>
      <c r="GU30" s="242">
        <v>38.17</v>
      </c>
      <c r="GV30" s="167">
        <v>36.38</v>
      </c>
      <c r="GW30" s="167">
        <v>42.86</v>
      </c>
      <c r="GX30" s="242">
        <v>125</v>
      </c>
      <c r="GY30" s="242">
        <v>110.53</v>
      </c>
      <c r="GZ30" s="167">
        <v>258.52</v>
      </c>
      <c r="HA30" s="167">
        <v>315.52</v>
      </c>
      <c r="HB30" s="28" t="s">
        <v>27</v>
      </c>
      <c r="HC30" s="265">
        <v>-39.58</v>
      </c>
      <c r="HD30" s="167">
        <v>8.14</v>
      </c>
      <c r="HE30" s="167">
        <v>32.9</v>
      </c>
      <c r="HF30" s="167">
        <v>42.88</v>
      </c>
      <c r="HG30" s="167">
        <v>30.86</v>
      </c>
      <c r="HH30" s="167">
        <v>57.5</v>
      </c>
      <c r="HI30" s="167">
        <v>50.71</v>
      </c>
      <c r="HJ30" s="167">
        <v>55.49</v>
      </c>
      <c r="HK30" s="167">
        <v>67.37</v>
      </c>
      <c r="HL30" s="167">
        <v>-80.52</v>
      </c>
      <c r="HM30" s="167">
        <v>-10.35</v>
      </c>
      <c r="HN30" s="167">
        <v>-8.61</v>
      </c>
      <c r="HO30" s="167">
        <v>-82.16</v>
      </c>
      <c r="HP30" s="167">
        <v>-55.4</v>
      </c>
      <c r="HQ30" s="167">
        <v>77.64</v>
      </c>
      <c r="HR30" s="28" t="s">
        <v>27</v>
      </c>
      <c r="HS30" s="260">
        <v>-45.08</v>
      </c>
      <c r="HT30" s="167">
        <v>-55.46</v>
      </c>
      <c r="HU30" s="167">
        <v>-38.37</v>
      </c>
      <c r="HV30" s="166">
        <v>185.74</v>
      </c>
      <c r="HW30" s="167">
        <v>294.86</v>
      </c>
      <c r="HX30" s="167">
        <v>453.96</v>
      </c>
      <c r="HY30" s="166">
        <v>37.17</v>
      </c>
      <c r="HZ30" s="167">
        <v>9.21</v>
      </c>
      <c r="IA30" s="167">
        <v>43.53</v>
      </c>
      <c r="IB30" s="166">
        <v>-12.44</v>
      </c>
      <c r="IC30" s="166">
        <v>19.52</v>
      </c>
      <c r="ID30" s="167">
        <v>9.65</v>
      </c>
      <c r="IE30" s="166">
        <v>166.45</v>
      </c>
      <c r="IF30" s="167">
        <v>194.47</v>
      </c>
      <c r="IG30" s="167">
        <v>337.85</v>
      </c>
      <c r="IH30" s="166">
        <v>1.13</v>
      </c>
      <c r="II30" s="166">
        <v>-1.8</v>
      </c>
      <c r="IJ30" s="167">
        <v>-16.56</v>
      </c>
    </row>
    <row r="31" spans="1:209" ht="16.5">
      <c r="A31" s="115" t="s">
        <v>183</v>
      </c>
      <c r="B31" s="115"/>
      <c r="C31" s="115"/>
      <c r="D31" s="115"/>
      <c r="E31" s="115"/>
      <c r="F31" s="115"/>
      <c r="G31" s="115"/>
      <c r="H31" s="192" t="s">
        <v>181</v>
      </c>
      <c r="I31" s="73"/>
      <c r="J31" s="73"/>
      <c r="K31" s="73"/>
      <c r="L31" s="73"/>
      <c r="M31" s="14"/>
      <c r="N31" s="14"/>
      <c r="O31" s="14"/>
      <c r="P31" s="14"/>
      <c r="Q31" s="14"/>
      <c r="R31" s="14"/>
      <c r="S31" s="14"/>
      <c r="T31" s="14"/>
      <c r="U31" s="73"/>
      <c r="V31" s="73"/>
      <c r="W31" s="73"/>
      <c r="X31" s="73"/>
      <c r="Y31" s="73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15"/>
      <c r="CV31" s="115"/>
      <c r="CW31" s="115"/>
      <c r="CX31" s="115"/>
      <c r="CY31" s="115"/>
      <c r="CZ31" s="115"/>
      <c r="DA31" s="115"/>
      <c r="DB31" s="115"/>
      <c r="DC31" s="113"/>
      <c r="DD31" s="113"/>
      <c r="DE31" s="113"/>
      <c r="DF31" s="113"/>
      <c r="DG31" s="113"/>
      <c r="DH31" s="113"/>
      <c r="DI31" s="113"/>
      <c r="DJ31" s="113"/>
      <c r="DK31" s="11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54.75" customHeight="1">
      <c r="A32" s="126" t="str">
        <f>SUBSTITUTE("說　　明："&amp;A33,CHAR(10),CHAR(10)&amp;"　　　　　")</f>
        <v>說　　明：依「建築物使用類組及變更使用辦法」第二條規定，農舍係屬住宅(H-2類)，惟自100年(含)起，為
　　　　　統計農舍資料，特獨立為一欄位呈現，99年(含)以前並未單獨統計農舍資料，故本表99年(含)以前
　　　　　之農舍資料統計於「住宅&lt;不含農舍&gt;(H-2類)」中。</v>
      </c>
      <c r="B32" s="126"/>
      <c r="C32" s="126"/>
      <c r="D32" s="126"/>
      <c r="E32" s="126"/>
      <c r="F32" s="126"/>
      <c r="G32" s="126"/>
      <c r="H32" s="74"/>
      <c r="I32" s="74"/>
      <c r="J32" s="74"/>
      <c r="K32" s="74"/>
      <c r="L32" s="74"/>
      <c r="M32" s="15"/>
      <c r="N32" s="15"/>
      <c r="O32" s="15"/>
      <c r="P32" s="15"/>
      <c r="Q32" s="15"/>
      <c r="R32" s="15"/>
      <c r="S32" s="15"/>
      <c r="T32" s="15"/>
      <c r="U32" s="74"/>
      <c r="V32" s="74"/>
      <c r="W32" s="74"/>
      <c r="X32" s="74"/>
      <c r="Y32" s="7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247.5" hidden="1">
      <c r="A33" s="45" t="s">
        <v>182</v>
      </c>
      <c r="B33" s="16"/>
      <c r="C33" s="16"/>
      <c r="D33" s="16"/>
      <c r="E33" s="16"/>
      <c r="F33" s="16"/>
      <c r="G33" s="16"/>
      <c r="H33" s="69"/>
      <c r="I33" s="69"/>
      <c r="J33" s="69"/>
      <c r="K33" s="69"/>
      <c r="L33" s="69"/>
      <c r="M33" s="16"/>
      <c r="N33" s="16"/>
      <c r="O33" s="16"/>
      <c r="P33" s="16"/>
      <c r="Q33" s="16"/>
      <c r="R33" s="16"/>
      <c r="S33" s="16"/>
      <c r="T33" s="16"/>
      <c r="U33" s="69"/>
      <c r="V33" s="69"/>
      <c r="W33" s="69"/>
      <c r="X33" s="69"/>
      <c r="Y33" s="6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12</v>
      </c>
      <c r="B71" s="194" t="s">
        <v>185</v>
      </c>
      <c r="C71" s="193" t="s">
        <v>184</v>
      </c>
      <c r="D71" s="195">
        <v>7</v>
      </c>
    </row>
  </sheetData>
  <sheetProtection/>
  <mergeCells count="271"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EY1:FG1"/>
    <mergeCell ref="EY2:FG2"/>
    <mergeCell ref="FH1:FR1"/>
    <mergeCell ref="FH2:FR2"/>
    <mergeCell ref="GB2:GJ2"/>
    <mergeCell ref="FS2:GA2"/>
    <mergeCell ref="GB1:GJ1"/>
    <mergeCell ref="FS1:GA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A32:G32"/>
    <mergeCell ref="H31:L32"/>
    <mergeCell ref="A31:G31"/>
    <mergeCell ref="A7:A8"/>
    <mergeCell ref="BH7:BH8"/>
    <mergeCell ref="BK7:BK8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R5:T6"/>
    <mergeCell ref="H1:M1"/>
    <mergeCell ref="H2:M2"/>
    <mergeCell ref="L3:M3"/>
    <mergeCell ref="H5:J6"/>
    <mergeCell ref="K5:M6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Q4:DS6"/>
    <mergeCell ref="DD4:DG6"/>
    <mergeCell ref="DH4:DK6"/>
    <mergeCell ref="DE7:DE8"/>
    <mergeCell ref="DF7:DF8"/>
    <mergeCell ref="DL4:DL5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U1:Z1"/>
    <mergeCell ref="U2:Z2"/>
    <mergeCell ref="Y3:Z3"/>
    <mergeCell ref="U4:Z4"/>
    <mergeCell ref="U5:W6"/>
    <mergeCell ref="X5:Z6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2014-08-07T02:35:36Z</dcterms:modified>
  <cp:category/>
  <cp:version/>
  <cp:contentType/>
  <cp:contentStatus/>
</cp:coreProperties>
</file>