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815" activeTab="0"/>
  </bookViews>
  <sheets>
    <sheet name="表4-3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<sst xmlns="http://schemas.openxmlformats.org/spreadsheetml/2006/main" count="47" uniqueCount="38">
  <si>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表4-3「青年安心成家方案」辦理概況</t>
  </si>
  <si>
    <t xml:space="preserve">                                                                                                                   單位：戶； %                                         </t>
  </si>
  <si>
    <t>年別及區域別</t>
  </si>
  <si>
    <t>總計</t>
  </si>
  <si>
    <t>租金補貼</t>
  </si>
  <si>
    <t>前二年零利率購置住宅貸款利息補貼</t>
  </si>
  <si>
    <t>計畫戶數</t>
  </si>
  <si>
    <t>申請戶數</t>
  </si>
  <si>
    <t>核准戶數</t>
  </si>
  <si>
    <t>核准率</t>
  </si>
  <si>
    <t>98年</t>
  </si>
  <si>
    <t>99年</t>
  </si>
  <si>
    <t>100年</t>
  </si>
  <si>
    <t>新北市</t>
  </si>
  <si>
    <t>臺北市</t>
  </si>
  <si>
    <t>臺中市</t>
  </si>
  <si>
    <t>臺南市</t>
  </si>
  <si>
    <t>高雄市</t>
  </si>
  <si>
    <t>臺灣省</t>
  </si>
  <si>
    <t>　宜蘭縣</t>
  </si>
  <si>
    <t>　桃園縣</t>
  </si>
  <si>
    <t>　新竹縣</t>
  </si>
  <si>
    <t>　苗栗縣</t>
  </si>
  <si>
    <t>　彰化縣</t>
  </si>
  <si>
    <t>　南投縣</t>
  </si>
  <si>
    <t>　雲林縣</t>
  </si>
  <si>
    <t>　嘉義縣</t>
  </si>
  <si>
    <t>　屏東縣</t>
  </si>
  <si>
    <t>　臺東縣</t>
  </si>
  <si>
    <t>　花蓮縣</t>
  </si>
  <si>
    <t>　澎湖縣</t>
  </si>
  <si>
    <t>　基隆市</t>
  </si>
  <si>
    <t>　新竹市</t>
  </si>
  <si>
    <t>　嘉義市</t>
  </si>
  <si>
    <t>福建省</t>
  </si>
  <si>
    <t>　金門縣</t>
  </si>
  <si>
    <t>　連江縣</t>
  </si>
  <si>
    <t>-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</si>
</sst>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0.00_);[Red]\(0.00\)"/>
    <numFmt numFmtId="182" formatCode="[$-404]AM/PM\ hh:mm:ss"/>
    <numFmt numFmtId="183" formatCode="#,##0_ "/>
    <numFmt numFmtId="184" formatCode="#,##0.00_ "/>
    <numFmt numFmtId="185" formatCode="#,##0_);[Red]\(#,##0\)"/>
    <numFmt numFmtId="186" formatCode="0.00_ 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標楷體"/>
      <family val="4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83" fontId="24" fillId="0" borderId="0" xfId="0" applyNumberFormat="1" applyFont="1" applyFill="1" applyBorder="1" applyAlignment="1">
      <alignment vertical="center"/>
    </xf>
    <xf numFmtId="186" fontId="24" fillId="0" borderId="0" xfId="0" applyNumberFormat="1" applyFont="1" applyFill="1" applyBorder="1" applyAlignment="1">
      <alignment vertical="center"/>
    </xf>
    <xf numFmtId="185" fontId="25" fillId="0" borderId="0" xfId="43" applyNumberFormat="1" applyFont="1" applyFill="1" applyAlignment="1">
      <alignment vertical="center"/>
      <protection/>
    </xf>
    <xf numFmtId="185" fontId="24" fillId="0" borderId="0" xfId="0" applyNumberFormat="1" applyFont="1" applyFill="1" applyBorder="1" applyAlignment="1">
      <alignment vertical="center"/>
    </xf>
    <xf numFmtId="183" fontId="25" fillId="0" borderId="0" xfId="73" applyNumberFormat="1" applyFont="1" applyFill="1" applyAlignment="1">
      <alignment vertical="center"/>
      <protection/>
    </xf>
    <xf numFmtId="49" fontId="23" fillId="0" borderId="12" xfId="0" applyNumberFormat="1" applyFont="1" applyFill="1" applyBorder="1" applyAlignment="1">
      <alignment horizontal="right" vertical="top" wrapText="1"/>
    </xf>
    <xf numFmtId="49" fontId="23" fillId="0" borderId="13" xfId="0" applyNumberFormat="1" applyFont="1" applyFill="1" applyBorder="1" applyAlignment="1">
      <alignment horizontal="right" vertical="top" wrapText="1"/>
    </xf>
    <xf numFmtId="185" fontId="25" fillId="0" borderId="14" xfId="43" applyNumberFormat="1" applyFont="1" applyFill="1" applyBorder="1" applyAlignment="1">
      <alignment vertical="center"/>
      <protection/>
    </xf>
    <xf numFmtId="185" fontId="25" fillId="0" borderId="15" xfId="43" applyNumberFormat="1" applyFont="1" applyFill="1" applyBorder="1" applyAlignment="1">
      <alignment vertical="center"/>
      <protection/>
    </xf>
    <xf numFmtId="186" fontId="24" fillId="0" borderId="15" xfId="0" applyNumberFormat="1" applyFont="1" applyFill="1" applyBorder="1" applyAlignment="1">
      <alignment vertical="center"/>
    </xf>
    <xf numFmtId="185" fontId="24" fillId="0" borderId="15" xfId="0" applyNumberFormat="1" applyFont="1" applyFill="1" applyBorder="1" applyAlignment="1">
      <alignment vertical="center"/>
    </xf>
    <xf numFmtId="185" fontId="24" fillId="0" borderId="15" xfId="0" applyNumberFormat="1" applyFont="1" applyFill="1" applyBorder="1" applyAlignment="1">
      <alignment horizontal="right" vertical="center"/>
    </xf>
    <xf numFmtId="186" fontId="24" fillId="0" borderId="15" xfId="0" applyNumberFormat="1" applyFont="1" applyFill="1" applyBorder="1" applyAlignment="1">
      <alignment horizontal="right" vertical="center"/>
    </xf>
    <xf numFmtId="183" fontId="25" fillId="0" borderId="15" xfId="73" applyNumberFormat="1" applyFont="1" applyFill="1" applyBorder="1" applyAlignment="1">
      <alignment vertical="center"/>
      <protection/>
    </xf>
    <xf numFmtId="183" fontId="24" fillId="0" borderId="15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183" fontId="27" fillId="0" borderId="0" xfId="0" applyNumberFormat="1" applyFont="1" applyFill="1" applyBorder="1" applyAlignment="1">
      <alignment vertical="center"/>
    </xf>
    <xf numFmtId="186" fontId="27" fillId="0" borderId="0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185" fontId="28" fillId="0" borderId="0" xfId="43" applyNumberFormat="1" applyFont="1" applyFill="1" applyAlignment="1">
      <alignment vertical="center"/>
      <protection/>
    </xf>
    <xf numFmtId="185" fontId="27" fillId="0" borderId="0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183" fontId="28" fillId="0" borderId="0" xfId="73" applyNumberFormat="1" applyFont="1" applyFill="1" applyAlignment="1">
      <alignment vertical="center"/>
      <protection/>
    </xf>
    <xf numFmtId="0" fontId="22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23" fillId="0" borderId="15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13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18" xfId="41"/>
    <cellStyle name="一般 19" xfId="42"/>
    <cellStyle name="一般 2" xfId="43"/>
    <cellStyle name="一般 2 2" xfId="44"/>
    <cellStyle name="一般 2 3" xfId="45"/>
    <cellStyle name="一般 2 4" xfId="46"/>
    <cellStyle name="一般 2 5" xfId="47"/>
    <cellStyle name="一般 20" xfId="48"/>
    <cellStyle name="一般 21" xfId="49"/>
    <cellStyle name="一般 22" xfId="50"/>
    <cellStyle name="一般 23" xfId="51"/>
    <cellStyle name="一般 24" xfId="52"/>
    <cellStyle name="一般 25" xfId="53"/>
    <cellStyle name="一般 26" xfId="54"/>
    <cellStyle name="一般 27" xfId="55"/>
    <cellStyle name="一般 28" xfId="56"/>
    <cellStyle name="一般 29" xfId="57"/>
    <cellStyle name="一般 3" xfId="58"/>
    <cellStyle name="一般 3 2" xfId="59"/>
    <cellStyle name="一般 3 3" xfId="60"/>
    <cellStyle name="一般 3 4" xfId="61"/>
    <cellStyle name="一般 3 5" xfId="62"/>
    <cellStyle name="一般 30" xfId="63"/>
    <cellStyle name="一般 31" xfId="64"/>
    <cellStyle name="一般 32" xfId="65"/>
    <cellStyle name="一般 33" xfId="66"/>
    <cellStyle name="一般 34" xfId="67"/>
    <cellStyle name="一般 35" xfId="68"/>
    <cellStyle name="一般 36" xfId="69"/>
    <cellStyle name="一般 37" xfId="70"/>
    <cellStyle name="一般 38" xfId="71"/>
    <cellStyle name="一般 39" xfId="72"/>
    <cellStyle name="一般 4" xfId="73"/>
    <cellStyle name="一般 40" xfId="74"/>
    <cellStyle name="一般 41" xfId="75"/>
    <cellStyle name="一般 42" xfId="76"/>
    <cellStyle name="一般 43" xfId="77"/>
    <cellStyle name="一般 44" xfId="78"/>
    <cellStyle name="一般 45" xfId="79"/>
    <cellStyle name="一般 46" xfId="80"/>
    <cellStyle name="一般 47" xfId="81"/>
    <cellStyle name="一般 48" xfId="82"/>
    <cellStyle name="一般 49" xfId="83"/>
    <cellStyle name="一般 5" xfId="84"/>
    <cellStyle name="一般 50" xfId="85"/>
    <cellStyle name="一般 51" xfId="86"/>
    <cellStyle name="一般 52" xfId="87"/>
    <cellStyle name="一般 53" xfId="88"/>
    <cellStyle name="一般 54" xfId="89"/>
    <cellStyle name="一般 55" xfId="90"/>
    <cellStyle name="一般 56" xfId="91"/>
    <cellStyle name="一般 57" xfId="92"/>
    <cellStyle name="一般 58" xfId="93"/>
    <cellStyle name="一般 59" xfId="94"/>
    <cellStyle name="一般 6" xfId="95"/>
    <cellStyle name="一般 60" xfId="96"/>
    <cellStyle name="一般 61" xfId="97"/>
    <cellStyle name="一般 62" xfId="98"/>
    <cellStyle name="一般 63" xfId="99"/>
    <cellStyle name="一般 64" xfId="100"/>
    <cellStyle name="一般 65" xfId="101"/>
    <cellStyle name="一般 66" xfId="102"/>
    <cellStyle name="一般 67" xfId="103"/>
    <cellStyle name="一般 68" xfId="104"/>
    <cellStyle name="一般 69" xfId="105"/>
    <cellStyle name="一般 7" xfId="106"/>
    <cellStyle name="一般 70" xfId="107"/>
    <cellStyle name="一般 71" xfId="108"/>
    <cellStyle name="一般 72" xfId="109"/>
    <cellStyle name="一般 73" xfId="110"/>
    <cellStyle name="一般 74" xfId="111"/>
    <cellStyle name="一般 75" xfId="112"/>
    <cellStyle name="一般 76" xfId="113"/>
    <cellStyle name="一般 77" xfId="114"/>
    <cellStyle name="一般 78" xfId="115"/>
    <cellStyle name="一般 8" xfId="116"/>
    <cellStyle name="一般 9" xfId="117"/>
    <cellStyle name="Comma" xfId="118"/>
    <cellStyle name="Comma [0]" xfId="119"/>
    <cellStyle name="Followed Hyperlink" xfId="120"/>
    <cellStyle name="中等" xfId="121"/>
    <cellStyle name="合計" xfId="122"/>
    <cellStyle name="好" xfId="123"/>
    <cellStyle name="Percent" xfId="124"/>
    <cellStyle name="計算方式" xfId="125"/>
    <cellStyle name="Currency" xfId="126"/>
    <cellStyle name="Currency [0]" xfId="127"/>
    <cellStyle name="連結的儲存格" xfId="128"/>
    <cellStyle name="備註" xfId="129"/>
    <cellStyle name="Hyperlink" xfId="130"/>
    <cellStyle name="說明文字" xfId="131"/>
    <cellStyle name="輔色1" xfId="132"/>
    <cellStyle name="輔色2" xfId="133"/>
    <cellStyle name="輔色3" xfId="134"/>
    <cellStyle name="輔色4" xfId="135"/>
    <cellStyle name="輔色5" xfId="136"/>
    <cellStyle name="輔色6" xfId="137"/>
    <cellStyle name="標題" xfId="138"/>
    <cellStyle name="標題 1" xfId="139"/>
    <cellStyle name="標題 2" xfId="140"/>
    <cellStyle name="標題 3" xfId="141"/>
    <cellStyle name="標題 4" xfId="142"/>
    <cellStyle name="輸入" xfId="143"/>
    <cellStyle name="輸出" xfId="144"/>
    <cellStyle name="檢查儲存格" xfId="145"/>
    <cellStyle name="壞" xfId="146"/>
    <cellStyle name="警告文字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0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29" sqref="A29:M29"/>
    </sheetView>
  </sheetViews>
  <sheetFormatPr defaultColWidth="9.00390625" defaultRowHeight="16.5"/>
  <cols>
    <col min="1" max="1" width="11.25390625" style="1" customWidth="1"/>
    <col min="2" max="2" width="8.75390625" style="1" customWidth="1"/>
    <col min="3" max="3" width="8.00390625" style="1" customWidth="1"/>
    <col min="4" max="4" width="8.375" style="1" customWidth="1"/>
    <col min="5" max="5" width="7.625" style="1" customWidth="1"/>
    <col min="6" max="7" width="8.25390625" style="1" customWidth="1"/>
    <col min="8" max="9" width="8.00390625" style="1" customWidth="1"/>
    <col min="10" max="10" width="8.25390625" style="1" customWidth="1"/>
    <col min="11" max="11" width="8.375" style="1" customWidth="1"/>
    <col min="12" max="12" width="8.25390625" style="1" customWidth="1"/>
    <col min="13" max="13" width="7.75390625" style="1" customWidth="1"/>
    <col min="14" max="14" width="2.25390625" style="1" customWidth="1"/>
    <col min="15" max="16384" width="9.00390625" style="1" customWidth="1"/>
  </cols>
  <sheetData>
    <row r="1" spans="1:12" ht="36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6.5">
      <c r="A2" s="34" t="s">
        <v>1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6"/>
    </row>
    <row r="3" spans="1:13" ht="33" customHeight="1">
      <c r="A3" s="37" t="s">
        <v>2</v>
      </c>
      <c r="B3" s="28" t="s">
        <v>3</v>
      </c>
      <c r="C3" s="29"/>
      <c r="D3" s="29"/>
      <c r="E3" s="30"/>
      <c r="F3" s="28" t="s">
        <v>4</v>
      </c>
      <c r="G3" s="29"/>
      <c r="H3" s="29"/>
      <c r="I3" s="30"/>
      <c r="J3" s="31" t="s">
        <v>5</v>
      </c>
      <c r="K3" s="32"/>
      <c r="L3" s="32"/>
      <c r="M3" s="33"/>
    </row>
    <row r="4" spans="1:13" ht="39" customHeight="1">
      <c r="A4" s="38"/>
      <c r="B4" s="2" t="s">
        <v>6</v>
      </c>
      <c r="C4" s="3" t="s">
        <v>7</v>
      </c>
      <c r="D4" s="2" t="s">
        <v>8</v>
      </c>
      <c r="E4" s="2" t="s">
        <v>9</v>
      </c>
      <c r="F4" s="2" t="s">
        <v>6</v>
      </c>
      <c r="G4" s="3" t="s">
        <v>7</v>
      </c>
      <c r="H4" s="2" t="s">
        <v>8</v>
      </c>
      <c r="I4" s="2" t="s">
        <v>9</v>
      </c>
      <c r="J4" s="2" t="s">
        <v>6</v>
      </c>
      <c r="K4" s="2" t="s">
        <v>7</v>
      </c>
      <c r="L4" s="2" t="s">
        <v>8</v>
      </c>
      <c r="M4" s="3" t="s">
        <v>9</v>
      </c>
    </row>
    <row r="5" spans="1:13" ht="30" customHeight="1">
      <c r="A5" s="19" t="s">
        <v>10</v>
      </c>
      <c r="B5" s="20">
        <v>30000</v>
      </c>
      <c r="C5" s="20">
        <v>25993</v>
      </c>
      <c r="D5" s="20">
        <v>21470</v>
      </c>
      <c r="E5" s="21">
        <v>82.6</v>
      </c>
      <c r="F5" s="20">
        <v>20000</v>
      </c>
      <c r="G5" s="20">
        <v>8203</v>
      </c>
      <c r="H5" s="20">
        <v>6974</v>
      </c>
      <c r="I5" s="21">
        <v>85.02</v>
      </c>
      <c r="J5" s="20">
        <v>10000</v>
      </c>
      <c r="K5" s="20">
        <v>17790</v>
      </c>
      <c r="L5" s="20">
        <v>14496</v>
      </c>
      <c r="M5" s="21">
        <v>81.48</v>
      </c>
    </row>
    <row r="6" spans="1:13" ht="30" customHeight="1">
      <c r="A6" s="22" t="s">
        <v>11</v>
      </c>
      <c r="B6" s="20">
        <v>35000</v>
      </c>
      <c r="C6" s="20">
        <v>34148</v>
      </c>
      <c r="D6" s="20">
        <v>28561</v>
      </c>
      <c r="E6" s="21">
        <v>83.64</v>
      </c>
      <c r="F6" s="20">
        <v>15000</v>
      </c>
      <c r="G6" s="20">
        <v>10918</v>
      </c>
      <c r="H6" s="20">
        <v>9086</v>
      </c>
      <c r="I6" s="21">
        <v>83.22</v>
      </c>
      <c r="J6" s="20">
        <v>20000</v>
      </c>
      <c r="K6" s="20">
        <v>23230</v>
      </c>
      <c r="L6" s="20">
        <v>19475</v>
      </c>
      <c r="M6" s="21">
        <v>83.84</v>
      </c>
    </row>
    <row r="7" spans="1:13" ht="30" customHeight="1">
      <c r="A7" s="22" t="s">
        <v>12</v>
      </c>
      <c r="B7" s="23">
        <f aca="true" t="shared" si="0" ref="B7:B30">F7+J7</f>
        <v>35000</v>
      </c>
      <c r="C7" s="23">
        <f aca="true" t="shared" si="1" ref="C7:C30">G7+K7</f>
        <v>28855</v>
      </c>
      <c r="D7" s="23">
        <f aca="true" t="shared" si="2" ref="D7:D30">H7+L7</f>
        <v>24281</v>
      </c>
      <c r="E7" s="21">
        <f aca="true" t="shared" si="3" ref="E7:E31">D7/C7*100</f>
        <v>84.14832784612719</v>
      </c>
      <c r="F7" s="24">
        <f>F8+F9+F10+F11+F12+F13+F29</f>
        <v>15000</v>
      </c>
      <c r="G7" s="24">
        <v>8661</v>
      </c>
      <c r="H7" s="24">
        <v>7003</v>
      </c>
      <c r="I7" s="21">
        <f aca="true" t="shared" si="4" ref="I7:I30">H7/G7*100</f>
        <v>80.85671400531118</v>
      </c>
      <c r="J7" s="20">
        <f>J8+J9+J10+J11+J12+J13+J29</f>
        <v>20000</v>
      </c>
      <c r="K7" s="20">
        <v>20194</v>
      </c>
      <c r="L7" s="20">
        <v>17278</v>
      </c>
      <c r="M7" s="21">
        <f aca="true" t="shared" si="5" ref="M7:M31">L7/K7*100</f>
        <v>85.56006734673666</v>
      </c>
    </row>
    <row r="8" spans="1:13" ht="30" customHeight="1">
      <c r="A8" s="25" t="s">
        <v>13</v>
      </c>
      <c r="B8" s="23">
        <f t="shared" si="0"/>
        <v>6417</v>
      </c>
      <c r="C8" s="23">
        <f t="shared" si="1"/>
        <v>6244</v>
      </c>
      <c r="D8" s="23">
        <f t="shared" si="2"/>
        <v>5039</v>
      </c>
      <c r="E8" s="21">
        <f t="shared" si="3"/>
        <v>80.7014734144779</v>
      </c>
      <c r="F8" s="23">
        <v>2750</v>
      </c>
      <c r="G8" s="24">
        <v>2141</v>
      </c>
      <c r="H8" s="24">
        <v>1605</v>
      </c>
      <c r="I8" s="21">
        <f t="shared" si="4"/>
        <v>74.96496964035498</v>
      </c>
      <c r="J8" s="26">
        <v>3667</v>
      </c>
      <c r="K8" s="20">
        <v>4103</v>
      </c>
      <c r="L8" s="20">
        <v>3434</v>
      </c>
      <c r="M8" s="21">
        <f t="shared" si="5"/>
        <v>83.69485742139898</v>
      </c>
    </row>
    <row r="9" spans="1:13" ht="30" customHeight="1">
      <c r="A9" s="25" t="s">
        <v>14</v>
      </c>
      <c r="B9" s="23">
        <f t="shared" si="0"/>
        <v>6523</v>
      </c>
      <c r="C9" s="23">
        <f t="shared" si="1"/>
        <v>3139</v>
      </c>
      <c r="D9" s="23">
        <f t="shared" si="2"/>
        <v>2517</v>
      </c>
      <c r="E9" s="21">
        <f t="shared" si="3"/>
        <v>80.18477222045237</v>
      </c>
      <c r="F9" s="23">
        <v>2796</v>
      </c>
      <c r="G9" s="24">
        <v>847</v>
      </c>
      <c r="H9" s="24">
        <v>592</v>
      </c>
      <c r="I9" s="21">
        <f t="shared" si="4"/>
        <v>69.89374262101535</v>
      </c>
      <c r="J9" s="26">
        <v>3727</v>
      </c>
      <c r="K9" s="20">
        <v>2292</v>
      </c>
      <c r="L9" s="20">
        <v>1925</v>
      </c>
      <c r="M9" s="21">
        <f t="shared" si="5"/>
        <v>83.98778359511344</v>
      </c>
    </row>
    <row r="10" spans="1:13" ht="30" customHeight="1">
      <c r="A10" s="25" t="s">
        <v>15</v>
      </c>
      <c r="B10" s="23">
        <f t="shared" si="0"/>
        <v>3941</v>
      </c>
      <c r="C10" s="23">
        <f t="shared" si="1"/>
        <v>4233</v>
      </c>
      <c r="D10" s="23">
        <f t="shared" si="2"/>
        <v>3563</v>
      </c>
      <c r="E10" s="21">
        <f t="shared" si="3"/>
        <v>84.17198204583039</v>
      </c>
      <c r="F10" s="23">
        <v>1689</v>
      </c>
      <c r="G10" s="24">
        <v>1310</v>
      </c>
      <c r="H10" s="24">
        <v>1057</v>
      </c>
      <c r="I10" s="21">
        <f t="shared" si="4"/>
        <v>80.68702290076337</v>
      </c>
      <c r="J10" s="26">
        <v>2252</v>
      </c>
      <c r="K10" s="20">
        <v>2923</v>
      </c>
      <c r="L10" s="20">
        <v>2506</v>
      </c>
      <c r="M10" s="21">
        <f t="shared" si="5"/>
        <v>85.7338351009237</v>
      </c>
    </row>
    <row r="11" spans="1:13" ht="30" customHeight="1">
      <c r="A11" s="25" t="s">
        <v>16</v>
      </c>
      <c r="B11" s="23">
        <f t="shared" si="0"/>
        <v>2896</v>
      </c>
      <c r="C11" s="23">
        <f t="shared" si="1"/>
        <v>2266</v>
      </c>
      <c r="D11" s="23">
        <f t="shared" si="2"/>
        <v>1988</v>
      </c>
      <c r="E11" s="21">
        <f t="shared" si="3"/>
        <v>87.73168578993821</v>
      </c>
      <c r="F11" s="23">
        <v>1241</v>
      </c>
      <c r="G11" s="24">
        <v>681</v>
      </c>
      <c r="H11" s="24">
        <v>586</v>
      </c>
      <c r="I11" s="21">
        <f t="shared" si="4"/>
        <v>86.04992657856094</v>
      </c>
      <c r="J11" s="26">
        <v>1655</v>
      </c>
      <c r="K11" s="20">
        <v>1585</v>
      </c>
      <c r="L11" s="20">
        <v>1402</v>
      </c>
      <c r="M11" s="21">
        <f t="shared" si="5"/>
        <v>88.45425867507886</v>
      </c>
    </row>
    <row r="12" spans="1:13" ht="30" customHeight="1">
      <c r="A12" s="25" t="s">
        <v>17</v>
      </c>
      <c r="B12" s="23">
        <f t="shared" si="0"/>
        <v>4495</v>
      </c>
      <c r="C12" s="23">
        <f t="shared" si="1"/>
        <v>3286</v>
      </c>
      <c r="D12" s="23">
        <f t="shared" si="2"/>
        <v>2914</v>
      </c>
      <c r="E12" s="21">
        <f t="shared" si="3"/>
        <v>88.67924528301887</v>
      </c>
      <c r="F12" s="23">
        <v>1926</v>
      </c>
      <c r="G12" s="24">
        <v>1086</v>
      </c>
      <c r="H12" s="24">
        <v>962</v>
      </c>
      <c r="I12" s="21">
        <f t="shared" si="4"/>
        <v>88.58195211786372</v>
      </c>
      <c r="J12" s="26">
        <v>2569</v>
      </c>
      <c r="K12" s="20">
        <v>2200</v>
      </c>
      <c r="L12" s="20">
        <v>1952</v>
      </c>
      <c r="M12" s="21">
        <f t="shared" si="5"/>
        <v>88.72727272727273</v>
      </c>
    </row>
    <row r="13" spans="1:13" ht="30" customHeight="1">
      <c r="A13" s="25" t="s">
        <v>18</v>
      </c>
      <c r="B13" s="23">
        <f t="shared" si="0"/>
        <v>10576</v>
      </c>
      <c r="C13" s="23">
        <f t="shared" si="1"/>
        <v>9545</v>
      </c>
      <c r="D13" s="23">
        <f t="shared" si="2"/>
        <v>8144</v>
      </c>
      <c r="E13" s="21">
        <f t="shared" si="3"/>
        <v>85.32215819800943</v>
      </c>
      <c r="F13" s="23">
        <f>SUM(F14:F28)</f>
        <v>4532</v>
      </c>
      <c r="G13" s="24">
        <v>2556</v>
      </c>
      <c r="H13" s="24">
        <v>2167</v>
      </c>
      <c r="I13" s="21">
        <f t="shared" si="4"/>
        <v>84.7809076682316</v>
      </c>
      <c r="J13" s="26">
        <f>SUM(J14:J28)</f>
        <v>6044</v>
      </c>
      <c r="K13" s="20">
        <v>6989</v>
      </c>
      <c r="L13" s="20">
        <v>5977</v>
      </c>
      <c r="M13" s="21">
        <f t="shared" si="5"/>
        <v>85.5201030190299</v>
      </c>
    </row>
    <row r="14" spans="1:13" ht="30" customHeight="1">
      <c r="A14" s="9" t="s">
        <v>19</v>
      </c>
      <c r="B14" s="6">
        <f t="shared" si="0"/>
        <v>557</v>
      </c>
      <c r="C14" s="6">
        <f t="shared" si="1"/>
        <v>519</v>
      </c>
      <c r="D14" s="6">
        <f t="shared" si="2"/>
        <v>470</v>
      </c>
      <c r="E14" s="5">
        <f t="shared" si="3"/>
        <v>90.5587668593449</v>
      </c>
      <c r="F14" s="6">
        <v>239</v>
      </c>
      <c r="G14" s="7">
        <v>126</v>
      </c>
      <c r="H14" s="7">
        <v>111</v>
      </c>
      <c r="I14" s="5">
        <f t="shared" si="4"/>
        <v>88.09523809523809</v>
      </c>
      <c r="J14" s="8">
        <v>318</v>
      </c>
      <c r="K14" s="4">
        <v>393</v>
      </c>
      <c r="L14" s="4">
        <v>359</v>
      </c>
      <c r="M14" s="5">
        <f t="shared" si="5"/>
        <v>91.34860050890585</v>
      </c>
    </row>
    <row r="15" spans="1:13" ht="30" customHeight="1">
      <c r="A15" s="9" t="s">
        <v>20</v>
      </c>
      <c r="B15" s="6">
        <f t="shared" si="0"/>
        <v>2168</v>
      </c>
      <c r="C15" s="6">
        <f t="shared" si="1"/>
        <v>2800</v>
      </c>
      <c r="D15" s="6">
        <f t="shared" si="2"/>
        <v>2478</v>
      </c>
      <c r="E15" s="5">
        <f t="shared" si="3"/>
        <v>88.5</v>
      </c>
      <c r="F15" s="6">
        <v>929</v>
      </c>
      <c r="G15" s="7">
        <v>805</v>
      </c>
      <c r="H15" s="7">
        <v>710</v>
      </c>
      <c r="I15" s="5">
        <f t="shared" si="4"/>
        <v>88.19875776397515</v>
      </c>
      <c r="J15" s="8">
        <v>1239</v>
      </c>
      <c r="K15" s="4">
        <v>1995</v>
      </c>
      <c r="L15" s="4">
        <v>1768</v>
      </c>
      <c r="M15" s="5">
        <f t="shared" si="5"/>
        <v>88.62155388471177</v>
      </c>
    </row>
    <row r="16" spans="1:13" ht="30" customHeight="1">
      <c r="A16" s="9" t="s">
        <v>21</v>
      </c>
      <c r="B16" s="6">
        <f t="shared" si="0"/>
        <v>390</v>
      </c>
      <c r="C16" s="6">
        <f t="shared" si="1"/>
        <v>569</v>
      </c>
      <c r="D16" s="6">
        <f t="shared" si="2"/>
        <v>489</v>
      </c>
      <c r="E16" s="5">
        <f t="shared" si="3"/>
        <v>85.9402460456942</v>
      </c>
      <c r="F16" s="6">
        <v>167</v>
      </c>
      <c r="G16" s="7">
        <v>76</v>
      </c>
      <c r="H16" s="7">
        <v>62</v>
      </c>
      <c r="I16" s="5">
        <f t="shared" si="4"/>
        <v>81.57894736842105</v>
      </c>
      <c r="J16" s="8">
        <v>223</v>
      </c>
      <c r="K16" s="4">
        <v>493</v>
      </c>
      <c r="L16" s="4">
        <v>427</v>
      </c>
      <c r="M16" s="5">
        <f t="shared" si="5"/>
        <v>86.61257606490872</v>
      </c>
    </row>
    <row r="17" spans="1:13" ht="30" customHeight="1">
      <c r="A17" s="9" t="s">
        <v>22</v>
      </c>
      <c r="B17" s="6">
        <f t="shared" si="0"/>
        <v>598</v>
      </c>
      <c r="C17" s="6">
        <f t="shared" si="1"/>
        <v>587</v>
      </c>
      <c r="D17" s="6">
        <f t="shared" si="2"/>
        <v>494</v>
      </c>
      <c r="E17" s="5">
        <f t="shared" si="3"/>
        <v>84.15672913117547</v>
      </c>
      <c r="F17" s="6">
        <v>256</v>
      </c>
      <c r="G17" s="7">
        <v>87</v>
      </c>
      <c r="H17" s="7">
        <v>68</v>
      </c>
      <c r="I17" s="5">
        <f t="shared" si="4"/>
        <v>78.16091954022988</v>
      </c>
      <c r="J17" s="8">
        <v>342</v>
      </c>
      <c r="K17" s="4">
        <v>500</v>
      </c>
      <c r="L17" s="4">
        <v>426</v>
      </c>
      <c r="M17" s="5">
        <f t="shared" si="5"/>
        <v>85.2</v>
      </c>
    </row>
    <row r="18" spans="1:13" ht="30" customHeight="1">
      <c r="A18" s="9" t="s">
        <v>23</v>
      </c>
      <c r="B18" s="6">
        <f t="shared" si="0"/>
        <v>1179</v>
      </c>
      <c r="C18" s="6">
        <f t="shared" si="1"/>
        <v>1231</v>
      </c>
      <c r="D18" s="6">
        <f t="shared" si="2"/>
        <v>1055</v>
      </c>
      <c r="E18" s="5">
        <f t="shared" si="3"/>
        <v>85.70268074735988</v>
      </c>
      <c r="F18" s="6">
        <v>505</v>
      </c>
      <c r="G18" s="7">
        <v>274</v>
      </c>
      <c r="H18" s="7">
        <v>240</v>
      </c>
      <c r="I18" s="5">
        <f t="shared" si="4"/>
        <v>87.59124087591242</v>
      </c>
      <c r="J18" s="8">
        <v>674</v>
      </c>
      <c r="K18" s="4">
        <v>957</v>
      </c>
      <c r="L18" s="4">
        <v>815</v>
      </c>
      <c r="M18" s="5">
        <f t="shared" si="5"/>
        <v>85.16196447230931</v>
      </c>
    </row>
    <row r="19" spans="1:13" ht="30" customHeight="1">
      <c r="A19" s="9" t="s">
        <v>24</v>
      </c>
      <c r="B19" s="6">
        <f t="shared" si="0"/>
        <v>392</v>
      </c>
      <c r="C19" s="6">
        <f t="shared" si="1"/>
        <v>484</v>
      </c>
      <c r="D19" s="6">
        <f t="shared" si="2"/>
        <v>403</v>
      </c>
      <c r="E19" s="5">
        <f t="shared" si="3"/>
        <v>83.26446280991735</v>
      </c>
      <c r="F19" s="6">
        <v>168</v>
      </c>
      <c r="G19" s="7">
        <v>191</v>
      </c>
      <c r="H19" s="7">
        <v>162</v>
      </c>
      <c r="I19" s="5">
        <f t="shared" si="4"/>
        <v>84.81675392670157</v>
      </c>
      <c r="J19" s="8">
        <v>224</v>
      </c>
      <c r="K19" s="4">
        <v>293</v>
      </c>
      <c r="L19" s="4">
        <v>241</v>
      </c>
      <c r="M19" s="5">
        <f t="shared" si="5"/>
        <v>82.25255972696246</v>
      </c>
    </row>
    <row r="20" spans="1:13" ht="30" customHeight="1">
      <c r="A20" s="9" t="s">
        <v>25</v>
      </c>
      <c r="B20" s="6">
        <f t="shared" si="0"/>
        <v>555</v>
      </c>
      <c r="C20" s="6">
        <f t="shared" si="1"/>
        <v>496</v>
      </c>
      <c r="D20" s="6">
        <f t="shared" si="2"/>
        <v>369</v>
      </c>
      <c r="E20" s="5">
        <f t="shared" si="3"/>
        <v>74.39516129032258</v>
      </c>
      <c r="F20" s="6">
        <v>238</v>
      </c>
      <c r="G20" s="7">
        <v>129</v>
      </c>
      <c r="H20" s="7">
        <v>97</v>
      </c>
      <c r="I20" s="5">
        <f t="shared" si="4"/>
        <v>75.1937984496124</v>
      </c>
      <c r="J20" s="8">
        <v>317</v>
      </c>
      <c r="K20" s="4">
        <v>367</v>
      </c>
      <c r="L20" s="4">
        <v>272</v>
      </c>
      <c r="M20" s="5">
        <f t="shared" si="5"/>
        <v>74.11444141689373</v>
      </c>
    </row>
    <row r="21" spans="1:13" ht="30" customHeight="1">
      <c r="A21" s="9" t="s">
        <v>26</v>
      </c>
      <c r="B21" s="6">
        <f t="shared" si="0"/>
        <v>509</v>
      </c>
      <c r="C21" s="6">
        <f t="shared" si="1"/>
        <v>323</v>
      </c>
      <c r="D21" s="6">
        <f t="shared" si="2"/>
        <v>248</v>
      </c>
      <c r="E21" s="5">
        <f t="shared" si="3"/>
        <v>76.78018575851394</v>
      </c>
      <c r="F21" s="6">
        <v>218</v>
      </c>
      <c r="G21" s="7">
        <v>80</v>
      </c>
      <c r="H21" s="7">
        <v>58</v>
      </c>
      <c r="I21" s="5">
        <f t="shared" si="4"/>
        <v>72.5</v>
      </c>
      <c r="J21" s="8">
        <v>291</v>
      </c>
      <c r="K21" s="4">
        <v>243</v>
      </c>
      <c r="L21" s="4">
        <v>190</v>
      </c>
      <c r="M21" s="5">
        <f t="shared" si="5"/>
        <v>78.18930041152264</v>
      </c>
    </row>
    <row r="22" spans="1:13" ht="30" customHeight="1">
      <c r="A22" s="9" t="s">
        <v>27</v>
      </c>
      <c r="B22" s="6">
        <f t="shared" si="0"/>
        <v>1071</v>
      </c>
      <c r="C22" s="6">
        <f t="shared" si="1"/>
        <v>549</v>
      </c>
      <c r="D22" s="6">
        <f t="shared" si="2"/>
        <v>465</v>
      </c>
      <c r="E22" s="5">
        <f t="shared" si="3"/>
        <v>84.69945355191257</v>
      </c>
      <c r="F22" s="6">
        <v>459</v>
      </c>
      <c r="G22" s="7">
        <v>187</v>
      </c>
      <c r="H22" s="7">
        <v>164</v>
      </c>
      <c r="I22" s="5">
        <f t="shared" si="4"/>
        <v>87.70053475935828</v>
      </c>
      <c r="J22" s="8">
        <v>612</v>
      </c>
      <c r="K22" s="4">
        <v>362</v>
      </c>
      <c r="L22" s="4">
        <v>301</v>
      </c>
      <c r="M22" s="5">
        <f t="shared" si="5"/>
        <v>83.14917127071824</v>
      </c>
    </row>
    <row r="23" spans="1:13" ht="30" customHeight="1">
      <c r="A23" s="9" t="s">
        <v>28</v>
      </c>
      <c r="B23" s="6">
        <f t="shared" si="0"/>
        <v>415</v>
      </c>
      <c r="C23" s="6">
        <f t="shared" si="1"/>
        <v>161</v>
      </c>
      <c r="D23" s="6">
        <f t="shared" si="2"/>
        <v>137</v>
      </c>
      <c r="E23" s="5">
        <f t="shared" si="3"/>
        <v>85.09316770186336</v>
      </c>
      <c r="F23" s="6">
        <v>178</v>
      </c>
      <c r="G23" s="7">
        <v>66</v>
      </c>
      <c r="H23" s="7">
        <v>55</v>
      </c>
      <c r="I23" s="5">
        <f t="shared" si="4"/>
        <v>83.33333333333334</v>
      </c>
      <c r="J23" s="8">
        <v>237</v>
      </c>
      <c r="K23" s="4">
        <v>95</v>
      </c>
      <c r="L23" s="4">
        <v>82</v>
      </c>
      <c r="M23" s="5">
        <f t="shared" si="5"/>
        <v>86.31578947368422</v>
      </c>
    </row>
    <row r="24" spans="1:13" ht="30" customHeight="1">
      <c r="A24" s="9" t="s">
        <v>29</v>
      </c>
      <c r="B24" s="6">
        <f t="shared" si="0"/>
        <v>665</v>
      </c>
      <c r="C24" s="6">
        <f t="shared" si="1"/>
        <v>300</v>
      </c>
      <c r="D24" s="6">
        <f t="shared" si="2"/>
        <v>228</v>
      </c>
      <c r="E24" s="5">
        <f t="shared" si="3"/>
        <v>76</v>
      </c>
      <c r="F24" s="6">
        <v>285</v>
      </c>
      <c r="G24" s="7">
        <v>130</v>
      </c>
      <c r="H24" s="7">
        <v>92</v>
      </c>
      <c r="I24" s="5">
        <f t="shared" si="4"/>
        <v>70.76923076923077</v>
      </c>
      <c r="J24" s="8">
        <v>380</v>
      </c>
      <c r="K24" s="4">
        <v>170</v>
      </c>
      <c r="L24" s="4">
        <v>136</v>
      </c>
      <c r="M24" s="5">
        <f t="shared" si="5"/>
        <v>80</v>
      </c>
    </row>
    <row r="25" spans="1:13" ht="30" customHeight="1">
      <c r="A25" s="9" t="s">
        <v>30</v>
      </c>
      <c r="B25" s="6">
        <f t="shared" si="0"/>
        <v>175</v>
      </c>
      <c r="C25" s="6">
        <f t="shared" si="1"/>
        <v>106</v>
      </c>
      <c r="D25" s="6">
        <f t="shared" si="2"/>
        <v>88</v>
      </c>
      <c r="E25" s="5">
        <f t="shared" si="3"/>
        <v>83.01886792452831</v>
      </c>
      <c r="F25" s="6">
        <v>75</v>
      </c>
      <c r="G25" s="7">
        <v>40</v>
      </c>
      <c r="H25" s="7">
        <v>35</v>
      </c>
      <c r="I25" s="5">
        <f t="shared" si="4"/>
        <v>87.5</v>
      </c>
      <c r="J25" s="8">
        <v>100</v>
      </c>
      <c r="K25" s="4">
        <v>66</v>
      </c>
      <c r="L25" s="4">
        <v>53</v>
      </c>
      <c r="M25" s="5">
        <f t="shared" si="5"/>
        <v>80.3030303030303</v>
      </c>
    </row>
    <row r="26" spans="1:13" ht="30" customHeight="1">
      <c r="A26" s="9" t="s">
        <v>31</v>
      </c>
      <c r="B26" s="6">
        <f t="shared" si="0"/>
        <v>533</v>
      </c>
      <c r="C26" s="6">
        <f t="shared" si="1"/>
        <v>367</v>
      </c>
      <c r="D26" s="6">
        <f t="shared" si="2"/>
        <v>303</v>
      </c>
      <c r="E26" s="5">
        <f t="shared" si="3"/>
        <v>82.56130790190736</v>
      </c>
      <c r="F26" s="6">
        <v>228</v>
      </c>
      <c r="G26" s="7">
        <v>128</v>
      </c>
      <c r="H26" s="7">
        <v>105</v>
      </c>
      <c r="I26" s="5">
        <f t="shared" si="4"/>
        <v>82.03125</v>
      </c>
      <c r="J26" s="8">
        <v>305</v>
      </c>
      <c r="K26" s="4">
        <v>239</v>
      </c>
      <c r="L26" s="4">
        <v>198</v>
      </c>
      <c r="M26" s="5">
        <f t="shared" si="5"/>
        <v>82.84518828451883</v>
      </c>
    </row>
    <row r="27" spans="1:13" ht="30" customHeight="1">
      <c r="A27" s="9" t="s">
        <v>32</v>
      </c>
      <c r="B27" s="6">
        <f t="shared" si="0"/>
        <v>756</v>
      </c>
      <c r="C27" s="6">
        <f t="shared" si="1"/>
        <v>702</v>
      </c>
      <c r="D27" s="6">
        <f t="shared" si="2"/>
        <v>622</v>
      </c>
      <c r="E27" s="5">
        <f t="shared" si="3"/>
        <v>88.6039886039886</v>
      </c>
      <c r="F27" s="6">
        <v>324</v>
      </c>
      <c r="G27" s="7">
        <v>103</v>
      </c>
      <c r="H27" s="7">
        <v>95</v>
      </c>
      <c r="I27" s="5">
        <f t="shared" si="4"/>
        <v>92.23300970873787</v>
      </c>
      <c r="J27" s="8">
        <v>432</v>
      </c>
      <c r="K27" s="4">
        <v>599</v>
      </c>
      <c r="L27" s="4">
        <v>527</v>
      </c>
      <c r="M27" s="5">
        <f t="shared" si="5"/>
        <v>87.97996661101837</v>
      </c>
    </row>
    <row r="28" spans="1:13" ht="30" customHeight="1">
      <c r="A28" s="9" t="s">
        <v>33</v>
      </c>
      <c r="B28" s="6">
        <f t="shared" si="0"/>
        <v>613</v>
      </c>
      <c r="C28" s="6">
        <f t="shared" si="1"/>
        <v>351</v>
      </c>
      <c r="D28" s="6">
        <f t="shared" si="2"/>
        <v>295</v>
      </c>
      <c r="E28" s="5">
        <f t="shared" si="3"/>
        <v>84.04558404558404</v>
      </c>
      <c r="F28" s="6">
        <v>263</v>
      </c>
      <c r="G28" s="7">
        <v>134</v>
      </c>
      <c r="H28" s="7">
        <v>113</v>
      </c>
      <c r="I28" s="5">
        <f t="shared" si="4"/>
        <v>84.32835820895522</v>
      </c>
      <c r="J28" s="8">
        <v>350</v>
      </c>
      <c r="K28" s="4">
        <v>217</v>
      </c>
      <c r="L28" s="4">
        <v>182</v>
      </c>
      <c r="M28" s="5">
        <f t="shared" si="5"/>
        <v>83.87096774193549</v>
      </c>
    </row>
    <row r="29" spans="1:13" ht="30" customHeight="1">
      <c r="A29" s="25" t="s">
        <v>34</v>
      </c>
      <c r="B29" s="23">
        <f t="shared" si="0"/>
        <v>152</v>
      </c>
      <c r="C29" s="23">
        <f t="shared" si="1"/>
        <v>142</v>
      </c>
      <c r="D29" s="23">
        <f t="shared" si="2"/>
        <v>116</v>
      </c>
      <c r="E29" s="21">
        <f t="shared" si="3"/>
        <v>81.69014084507043</v>
      </c>
      <c r="F29" s="23">
        <f>SUM(F30:F31)</f>
        <v>66</v>
      </c>
      <c r="G29" s="24">
        <v>40</v>
      </c>
      <c r="H29" s="24">
        <v>34</v>
      </c>
      <c r="I29" s="21">
        <f t="shared" si="4"/>
        <v>85</v>
      </c>
      <c r="J29" s="26">
        <f>SUM(J30:J31)</f>
        <v>86</v>
      </c>
      <c r="K29" s="20">
        <v>102</v>
      </c>
      <c r="L29" s="20">
        <v>82</v>
      </c>
      <c r="M29" s="21">
        <f t="shared" si="5"/>
        <v>80.3921568627451</v>
      </c>
    </row>
    <row r="30" spans="1:13" ht="30" customHeight="1">
      <c r="A30" s="9" t="s">
        <v>35</v>
      </c>
      <c r="B30" s="6">
        <f t="shared" si="0"/>
        <v>143</v>
      </c>
      <c r="C30" s="6">
        <f t="shared" si="1"/>
        <v>133</v>
      </c>
      <c r="D30" s="6">
        <f t="shared" si="2"/>
        <v>111</v>
      </c>
      <c r="E30" s="5">
        <f t="shared" si="3"/>
        <v>83.45864661654136</v>
      </c>
      <c r="F30" s="6">
        <v>62</v>
      </c>
      <c r="G30" s="7">
        <v>39</v>
      </c>
      <c r="H30" s="7">
        <v>34</v>
      </c>
      <c r="I30" s="5">
        <f t="shared" si="4"/>
        <v>87.17948717948718</v>
      </c>
      <c r="J30" s="8">
        <v>81</v>
      </c>
      <c r="K30" s="4">
        <v>94</v>
      </c>
      <c r="L30" s="4">
        <v>77</v>
      </c>
      <c r="M30" s="5">
        <f t="shared" si="5"/>
        <v>81.91489361702128</v>
      </c>
    </row>
    <row r="31" spans="1:13" ht="30" customHeight="1">
      <c r="A31" s="10" t="s">
        <v>36</v>
      </c>
      <c r="B31" s="11">
        <f>F31+J31</f>
        <v>9</v>
      </c>
      <c r="C31" s="12">
        <f>G31+K31</f>
        <v>9</v>
      </c>
      <c r="D31" s="12">
        <v>5</v>
      </c>
      <c r="E31" s="13">
        <f t="shared" si="3"/>
        <v>55.55555555555556</v>
      </c>
      <c r="F31" s="12">
        <v>4</v>
      </c>
      <c r="G31" s="14">
        <v>1</v>
      </c>
      <c r="H31" s="15" t="s">
        <v>37</v>
      </c>
      <c r="I31" s="16" t="s">
        <v>37</v>
      </c>
      <c r="J31" s="17">
        <v>5</v>
      </c>
      <c r="K31" s="18">
        <v>8</v>
      </c>
      <c r="L31" s="18">
        <v>5</v>
      </c>
      <c r="M31" s="13">
        <f t="shared" si="5"/>
        <v>62.5</v>
      </c>
    </row>
  </sheetData>
  <sheetProtection/>
  <mergeCells count="6">
    <mergeCell ref="A1:L1"/>
    <mergeCell ref="F3:I3"/>
    <mergeCell ref="J3:M3"/>
    <mergeCell ref="A2:M2"/>
    <mergeCell ref="A3:A4"/>
    <mergeCell ref="B3:E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cpa</cp:lastModifiedBy>
  <cp:lastPrinted>2012-09-24T09:09:12Z</cp:lastPrinted>
  <dcterms:created xsi:type="dcterms:W3CDTF">2012-08-20T08:16:12Z</dcterms:created>
  <dcterms:modified xsi:type="dcterms:W3CDTF">2012-09-24T09:09:34Z</dcterms:modified>
  <cp:category/>
  <cp:version/>
  <cp:contentType/>
  <cp:contentStatus/>
</cp:coreProperties>
</file>